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5641DC56-3721-4702-9070-947719BC7840}" xr6:coauthVersionLast="45" xr6:coauthVersionMax="45" xr10:uidLastSave="{00000000-0000-0000-0000-000000000000}"/>
  <bookViews>
    <workbookView xWindow="390" yWindow="390" windowWidth="16800" windowHeight="10335" activeTab="3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7" i="1" l="1"/>
  <c r="Q27" i="1"/>
  <c r="P28" i="1"/>
  <c r="Q28" i="1"/>
  <c r="P29" i="1"/>
  <c r="Q29" i="1"/>
  <c r="P30" i="1"/>
  <c r="Q30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11" i="1"/>
  <c r="Q11" i="1"/>
  <c r="P12" i="1"/>
  <c r="Q12" i="1"/>
  <c r="P13" i="1"/>
  <c r="Q13" i="1"/>
  <c r="P14" i="1"/>
  <c r="Q14" i="1"/>
  <c r="P15" i="1"/>
  <c r="Q15" i="1"/>
  <c r="P5" i="1"/>
  <c r="Q5" i="1"/>
  <c r="P6" i="1"/>
  <c r="Q6" i="1"/>
  <c r="P7" i="1"/>
  <c r="Q7" i="1"/>
  <c r="P8" i="1"/>
  <c r="Q8" i="1"/>
  <c r="P9" i="1"/>
  <c r="Q9" i="1"/>
  <c r="P10" i="1"/>
  <c r="Q10" i="1"/>
  <c r="Q4" i="1"/>
  <c r="P4" i="1"/>
  <c r="O17" i="1"/>
  <c r="N17" i="1" s="1"/>
  <c r="O18" i="1"/>
  <c r="N18" i="1" s="1"/>
  <c r="O19" i="1"/>
  <c r="N19" i="1" s="1"/>
  <c r="O20" i="1"/>
  <c r="N20" i="1" s="1"/>
  <c r="O21" i="1"/>
  <c r="N21" i="1" s="1"/>
  <c r="O22" i="1"/>
  <c r="N22" i="1" s="1"/>
  <c r="O23" i="1"/>
  <c r="N23" i="1" s="1"/>
  <c r="O24" i="1"/>
  <c r="N24" i="1" s="1"/>
  <c r="O25" i="1"/>
  <c r="N25" i="1" s="1"/>
  <c r="O26" i="1"/>
  <c r="N26" i="1" s="1"/>
  <c r="O27" i="1"/>
  <c r="N27" i="1" s="1"/>
  <c r="O28" i="1"/>
  <c r="N28" i="1" s="1"/>
  <c r="O29" i="1"/>
  <c r="N29" i="1" s="1"/>
  <c r="O30" i="1"/>
  <c r="N30" i="1" s="1"/>
  <c r="O5" i="1"/>
  <c r="N5" i="1" s="1"/>
  <c r="O6" i="1"/>
  <c r="N6" i="1" s="1"/>
  <c r="O7" i="1"/>
  <c r="N7" i="1" s="1"/>
  <c r="O8" i="1"/>
  <c r="N8" i="1" s="1"/>
  <c r="O9" i="1"/>
  <c r="N9" i="1" s="1"/>
  <c r="O10" i="1"/>
  <c r="N10" i="1" s="1"/>
  <c r="O11" i="1"/>
  <c r="N11" i="1" s="1"/>
  <c r="O12" i="1"/>
  <c r="N12" i="1" s="1"/>
  <c r="O13" i="1"/>
  <c r="N13" i="1" s="1"/>
  <c r="O14" i="1"/>
  <c r="N14" i="1" s="1"/>
  <c r="O15" i="1"/>
  <c r="N15" i="1" s="1"/>
  <c r="O16" i="1"/>
  <c r="N16" i="1" s="1"/>
  <c r="N4" i="1"/>
  <c r="O4" i="1"/>
  <c r="M23" i="1"/>
  <c r="M24" i="1"/>
  <c r="M25" i="1"/>
  <c r="M26" i="1"/>
  <c r="M27" i="1"/>
  <c r="M28" i="1"/>
  <c r="M29" i="1"/>
  <c r="M30" i="1"/>
  <c r="M14" i="1"/>
  <c r="M15" i="1"/>
  <c r="M16" i="1"/>
  <c r="M17" i="1"/>
  <c r="M18" i="1"/>
  <c r="M19" i="1"/>
  <c r="M20" i="1"/>
  <c r="M21" i="1"/>
  <c r="M22" i="1"/>
  <c r="M5" i="1"/>
  <c r="M6" i="1"/>
  <c r="M7" i="1"/>
  <c r="M8" i="1"/>
  <c r="M9" i="1"/>
  <c r="M10" i="1"/>
  <c r="M11" i="1"/>
  <c r="M12" i="1"/>
  <c r="M13" i="1"/>
  <c r="M4" i="1"/>
  <c r="L22" i="1"/>
  <c r="L23" i="1"/>
  <c r="L24" i="1"/>
  <c r="L25" i="1"/>
  <c r="L26" i="1"/>
  <c r="L27" i="1"/>
  <c r="L28" i="1"/>
  <c r="L29" i="1"/>
  <c r="L30" i="1"/>
  <c r="L18" i="1"/>
  <c r="L19" i="1"/>
  <c r="L20" i="1"/>
  <c r="L21" i="1"/>
  <c r="L13" i="1"/>
  <c r="L14" i="1"/>
  <c r="L15" i="1"/>
  <c r="L16" i="1"/>
  <c r="L17" i="1"/>
  <c r="L5" i="1"/>
  <c r="L6" i="1"/>
  <c r="L7" i="1"/>
  <c r="L8" i="1"/>
  <c r="L9" i="1"/>
  <c r="L10" i="1"/>
  <c r="L11" i="1"/>
  <c r="L12" i="1"/>
  <c r="L4" i="1"/>
  <c r="J25" i="1"/>
  <c r="J26" i="1"/>
  <c r="J27" i="1"/>
  <c r="J28" i="1"/>
  <c r="J29" i="1"/>
  <c r="J30" i="1"/>
  <c r="J15" i="1"/>
  <c r="J16" i="1"/>
  <c r="J17" i="1"/>
  <c r="J18" i="1"/>
  <c r="J19" i="1"/>
  <c r="J20" i="1"/>
  <c r="J21" i="1"/>
  <c r="J22" i="1"/>
  <c r="J23" i="1"/>
  <c r="J24" i="1"/>
  <c r="J5" i="1"/>
  <c r="J6" i="1"/>
  <c r="J7" i="1"/>
  <c r="J8" i="1"/>
  <c r="J9" i="1"/>
  <c r="J10" i="1"/>
  <c r="J11" i="1"/>
  <c r="J12" i="1"/>
  <c r="J13" i="1"/>
  <c r="J14" i="1"/>
  <c r="J4" i="1"/>
  <c r="H30" i="1"/>
  <c r="H18" i="1"/>
  <c r="K18" i="1" s="1"/>
  <c r="H20" i="1"/>
  <c r="K20" i="1" s="1"/>
  <c r="H22" i="1"/>
  <c r="K22" i="1" s="1"/>
  <c r="H14" i="1"/>
  <c r="I14" i="1" s="1"/>
  <c r="H16" i="1"/>
  <c r="H5" i="1"/>
  <c r="K5" i="1" s="1"/>
  <c r="H7" i="1"/>
  <c r="K7" i="1" s="1"/>
  <c r="G29" i="1"/>
  <c r="H29" i="1" s="1"/>
  <c r="G30" i="1"/>
  <c r="G24" i="1"/>
  <c r="H24" i="1" s="1"/>
  <c r="G25" i="1"/>
  <c r="H25" i="1" s="1"/>
  <c r="G26" i="1"/>
  <c r="H26" i="1" s="1"/>
  <c r="G27" i="1"/>
  <c r="H27" i="1" s="1"/>
  <c r="G28" i="1"/>
  <c r="H28" i="1" s="1"/>
  <c r="G18" i="1"/>
  <c r="G19" i="1"/>
  <c r="H19" i="1" s="1"/>
  <c r="G20" i="1"/>
  <c r="G21" i="1"/>
  <c r="H21" i="1" s="1"/>
  <c r="G22" i="1"/>
  <c r="G23" i="1"/>
  <c r="H23" i="1" s="1"/>
  <c r="G14" i="1"/>
  <c r="G15" i="1"/>
  <c r="H15" i="1" s="1"/>
  <c r="G16" i="1"/>
  <c r="G17" i="1"/>
  <c r="H17" i="1" s="1"/>
  <c r="G9" i="1"/>
  <c r="H9" i="1" s="1"/>
  <c r="G10" i="1"/>
  <c r="H10" i="1" s="1"/>
  <c r="G11" i="1"/>
  <c r="H11" i="1" s="1"/>
  <c r="G12" i="1"/>
  <c r="H12" i="1" s="1"/>
  <c r="G13" i="1"/>
  <c r="H13" i="1" s="1"/>
  <c r="G4" i="1"/>
  <c r="H4" i="1" s="1"/>
  <c r="G5" i="1"/>
  <c r="G6" i="1"/>
  <c r="H6" i="1" s="1"/>
  <c r="G7" i="1"/>
  <c r="G8" i="1"/>
  <c r="H8" i="1" s="1"/>
  <c r="G3" i="1"/>
  <c r="H3" i="1" s="1"/>
  <c r="I8" i="1" l="1"/>
  <c r="K8" i="1"/>
  <c r="I6" i="1"/>
  <c r="K6" i="1"/>
  <c r="K4" i="1"/>
  <c r="I4" i="1"/>
  <c r="I12" i="1"/>
  <c r="K12" i="1"/>
  <c r="I10" i="1"/>
  <c r="K10" i="1"/>
  <c r="K17" i="1"/>
  <c r="I17" i="1"/>
  <c r="K15" i="1"/>
  <c r="I15" i="1"/>
  <c r="K23" i="1"/>
  <c r="I23" i="1"/>
  <c r="K21" i="1"/>
  <c r="I21" i="1"/>
  <c r="K19" i="1"/>
  <c r="I19" i="1"/>
  <c r="I28" i="1"/>
  <c r="K28" i="1"/>
  <c r="I26" i="1"/>
  <c r="K26" i="1"/>
  <c r="K24" i="1"/>
  <c r="I24" i="1"/>
  <c r="K29" i="1"/>
  <c r="I29" i="1"/>
  <c r="I30" i="1"/>
  <c r="K13" i="1"/>
  <c r="I13" i="1"/>
  <c r="K11" i="1"/>
  <c r="I11" i="1"/>
  <c r="K9" i="1"/>
  <c r="I9" i="1"/>
  <c r="K27" i="1"/>
  <c r="I27" i="1"/>
  <c r="K25" i="1"/>
  <c r="I25" i="1"/>
  <c r="I16" i="1"/>
  <c r="I7" i="1"/>
  <c r="I5" i="1"/>
  <c r="I22" i="1"/>
  <c r="I20" i="1"/>
  <c r="I18" i="1"/>
  <c r="K16" i="1"/>
  <c r="K14" i="1"/>
  <c r="K30" i="1"/>
</calcChain>
</file>

<file path=xl/sharedStrings.xml><?xml version="1.0" encoding="utf-8"?>
<sst xmlns="http://schemas.openxmlformats.org/spreadsheetml/2006/main" count="23" uniqueCount="16">
  <si>
    <t>Year</t>
  </si>
  <si>
    <t>CPI-U</t>
  </si>
  <si>
    <t>H2</t>
  </si>
  <si>
    <t>H4</t>
  </si>
  <si>
    <t>inflation rate</t>
  </si>
  <si>
    <t xml:space="preserve">INC1 </t>
  </si>
  <si>
    <t>rh2</t>
  </si>
  <si>
    <t>INC1PCTRH2</t>
  </si>
  <si>
    <t>rh4</t>
  </si>
  <si>
    <t>CPI/100</t>
  </si>
  <si>
    <t>NMW</t>
  </si>
  <si>
    <t>INC1PCTR4</t>
  </si>
  <si>
    <t>RMW</t>
  </si>
  <si>
    <t>% chg pp</t>
  </si>
  <si>
    <t>INC2PCTRH2</t>
  </si>
  <si>
    <t>INC2PCTRH4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</si>
</sst>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0_-;\-* #,##0.0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43" fontId="0" fillId="0" borderId="0" xfId="1" applyFont="1"/>
    <xf numFmtId="164" fontId="0" fillId="0" borderId="0" xfId="1" applyNumberFormat="1" applyFont="1"/>
    <xf numFmtId="10" fontId="0" fillId="0" borderId="0" xfId="2" applyNumberFormat="1" applyFont="1"/>
    <xf numFmtId="43" fontId="0" fillId="0" borderId="0" xfId="0" applyNumberFormat="1"/>
    <xf numFmtId="2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Trend in Purchasing Power and Inflation for Selected Years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Sheet2!$B$2</c:f>
              <c:strCache>
                <c:ptCount val="1"/>
                <c:pt idx="0">
                  <c:v>% chg pp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Sheet2!$A$2:$A$29</c:f>
              <c:strCache>
                <c:ptCount val="28"/>
                <c:pt idx="0">
                  <c:v>Year</c:v>
                </c:pt>
                <c:pt idx="1">
                  <c:v>1970</c:v>
                </c:pt>
                <c:pt idx="2">
                  <c:v>1972</c:v>
                </c:pt>
                <c:pt idx="3">
                  <c:v>1976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1988</c:v>
                </c:pt>
                <c:pt idx="8">
                  <c:v>1991</c:v>
                </c:pt>
                <c:pt idx="9">
                  <c:v>1992</c:v>
                </c:pt>
                <c:pt idx="10">
                  <c:v>1994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</c:strCache>
            </c:strRef>
          </c:cat>
          <c:val>
            <c:numRef>
              <c:f>Sheet2!$B$3:$B$29</c:f>
              <c:numCache>
                <c:formatCode>0.00%</c:formatCode>
                <c:ptCount val="27"/>
                <c:pt idx="0">
                  <c:v>-0.10309278350515466</c:v>
                </c:pt>
                <c:pt idx="1">
                  <c:v>-7.1770334928229665E-2</c:v>
                </c:pt>
                <c:pt idx="2">
                  <c:v>5.6019332161686974E-2</c:v>
                </c:pt>
                <c:pt idx="3">
                  <c:v>-1.179782009821524E-2</c:v>
                </c:pt>
                <c:pt idx="4">
                  <c:v>-5.8168731168396451E-2</c:v>
                </c:pt>
                <c:pt idx="5">
                  <c:v>-2.040526633308486E-2</c:v>
                </c:pt>
                <c:pt idx="6">
                  <c:v>-0.23161453930684708</c:v>
                </c:pt>
                <c:pt idx="7">
                  <c:v>-1.475003835448303E-2</c:v>
                </c:pt>
                <c:pt idx="8">
                  <c:v>8.5737329782046012E-2</c:v>
                </c:pt>
                <c:pt idx="9">
                  <c:v>-5.3306342780027029E-2</c:v>
                </c:pt>
                <c:pt idx="10">
                  <c:v>-5.5449330783938794E-2</c:v>
                </c:pt>
                <c:pt idx="11">
                  <c:v>9.2578339747113866E-2</c:v>
                </c:pt>
                <c:pt idx="12">
                  <c:v>6.758153051340017E-2</c:v>
                </c:pt>
                <c:pt idx="13">
                  <c:v>-5.342624854819987E-2</c:v>
                </c:pt>
                <c:pt idx="14">
                  <c:v>-2.766798418972323E-2</c:v>
                </c:pt>
                <c:pt idx="15">
                  <c:v>-1.5564202334630451E-2</c:v>
                </c:pt>
                <c:pt idx="16">
                  <c:v>-2.2282608695652229E-2</c:v>
                </c:pt>
                <c:pt idx="17">
                  <c:v>-2.593965060878755E-2</c:v>
                </c:pt>
                <c:pt idx="18">
                  <c:v>-3.2770097286226332E-2</c:v>
                </c:pt>
                <c:pt idx="19">
                  <c:v>-3.1250000000000097E-2</c:v>
                </c:pt>
                <c:pt idx="20">
                  <c:v>-2.749638205499276E-2</c:v>
                </c:pt>
                <c:pt idx="21">
                  <c:v>9.3714347557483507E-2</c:v>
                </c:pt>
                <c:pt idx="22">
                  <c:v>0.12383400075707768</c:v>
                </c:pt>
                <c:pt idx="23">
                  <c:v>8.8600018900217445E-2</c:v>
                </c:pt>
                <c:pt idx="24">
                  <c:v>-3.0235660293463827E-2</c:v>
                </c:pt>
                <c:pt idx="25">
                  <c:v>-2.0470383275261163E-2</c:v>
                </c:pt>
                <c:pt idx="26">
                  <c:v>-1.459227467811171E-2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5F-4D18-BD0D-8159E75A7C7C}"/>
            </c:ext>
          </c:extLst>
        </c:ser>
        <c:ser>
          <c:idx val="2"/>
          <c:order val="1"/>
          <c:tx>
            <c:strRef>
              <c:f>Sheet2!$C$2</c:f>
              <c:strCache>
                <c:ptCount val="1"/>
                <c:pt idx="0">
                  <c:v>inflation rate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Sheet2!$A$2:$A$29</c:f>
              <c:strCache>
                <c:ptCount val="28"/>
                <c:pt idx="0">
                  <c:v>Year</c:v>
                </c:pt>
                <c:pt idx="1">
                  <c:v>1970</c:v>
                </c:pt>
                <c:pt idx="2">
                  <c:v>1972</c:v>
                </c:pt>
                <c:pt idx="3">
                  <c:v>1976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1988</c:v>
                </c:pt>
                <c:pt idx="8">
                  <c:v>1991</c:v>
                </c:pt>
                <c:pt idx="9">
                  <c:v>1992</c:v>
                </c:pt>
                <c:pt idx="10">
                  <c:v>1994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</c:strCache>
            </c:strRef>
          </c:cat>
          <c:val>
            <c:numRef>
              <c:f>Sheet2!$C$3:$C$29</c:f>
              <c:numCache>
                <c:formatCode>0.00%</c:formatCode>
                <c:ptCount val="27"/>
                <c:pt idx="0">
                  <c:v>0.1149425287356322</c:v>
                </c:pt>
                <c:pt idx="1">
                  <c:v>7.7319587628865982E-2</c:v>
                </c:pt>
                <c:pt idx="2">
                  <c:v>0.36124401913875603</c:v>
                </c:pt>
                <c:pt idx="3">
                  <c:v>0.27592267135325127</c:v>
                </c:pt>
                <c:pt idx="4">
                  <c:v>0.13498622589531697</c:v>
                </c:pt>
                <c:pt idx="5">
                  <c:v>0.10315533980582524</c:v>
                </c:pt>
                <c:pt idx="6">
                  <c:v>0.30143014301430132</c:v>
                </c:pt>
                <c:pt idx="7">
                  <c:v>0.15131022823330509</c:v>
                </c:pt>
                <c:pt idx="8">
                  <c:v>3.0102790014684456E-2</c:v>
                </c:pt>
                <c:pt idx="9">
                  <c:v>5.6307911617961344E-2</c:v>
                </c:pt>
                <c:pt idx="10">
                  <c:v>5.8704453441295663E-2</c:v>
                </c:pt>
                <c:pt idx="11">
                  <c:v>2.2944550669216024E-2</c:v>
                </c:pt>
                <c:pt idx="12">
                  <c:v>1.5576323987538941E-2</c:v>
                </c:pt>
                <c:pt idx="13">
                  <c:v>5.6441717791410974E-2</c:v>
                </c:pt>
                <c:pt idx="14">
                  <c:v>2.8455284552845562E-2</c:v>
                </c:pt>
                <c:pt idx="15">
                  <c:v>1.5810276679841962E-2</c:v>
                </c:pt>
                <c:pt idx="16">
                  <c:v>2.2790439132851552E-2</c:v>
                </c:pt>
                <c:pt idx="17">
                  <c:v>2.6630434782608726E-2</c:v>
                </c:pt>
                <c:pt idx="18">
                  <c:v>3.3880359978824805E-2</c:v>
                </c:pt>
                <c:pt idx="19">
                  <c:v>3.2258064516128941E-2</c:v>
                </c:pt>
                <c:pt idx="20">
                  <c:v>2.8273809523809611E-2</c:v>
                </c:pt>
                <c:pt idx="21">
                  <c:v>3.8591413410516161E-2</c:v>
                </c:pt>
                <c:pt idx="22">
                  <c:v>-3.7157454714352592E-3</c:v>
                </c:pt>
                <c:pt idx="23">
                  <c:v>1.6783216783216755E-2</c:v>
                </c:pt>
                <c:pt idx="24">
                  <c:v>3.117835855112339E-2</c:v>
                </c:pt>
                <c:pt idx="25">
                  <c:v>2.0898176967541079E-2</c:v>
                </c:pt>
                <c:pt idx="26">
                  <c:v>1.4808362369338005E-2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5F-4D18-BD0D-8159E75A7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218176"/>
        <c:axId val="433218832"/>
      </c:lineChart>
      <c:catAx>
        <c:axId val="43321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433218832"/>
        <c:crosses val="autoZero"/>
        <c:auto val="1"/>
        <c:lblAlgn val="ctr"/>
        <c:lblOffset val="100"/>
        <c:noMultiLvlLbl val="0"/>
      </c:catAx>
      <c:valAx>
        <c:axId val="43321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433218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K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Percentage of the Poverty Level Income Threshold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INC1PCTRH2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Sheet3!$A$3:$A$29</c:f>
              <c:numCache>
                <c:formatCode>General</c:formatCode>
                <c:ptCount val="27"/>
                <c:pt idx="0">
                  <c:v>1970</c:v>
                </c:pt>
                <c:pt idx="1">
                  <c:v>1972</c:v>
                </c:pt>
                <c:pt idx="2">
                  <c:v>1976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1988</c:v>
                </c:pt>
                <c:pt idx="7">
                  <c:v>1991</c:v>
                </c:pt>
                <c:pt idx="8">
                  <c:v>1992</c:v>
                </c:pt>
                <c:pt idx="9">
                  <c:v>1994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</c:numCache>
            </c:numRef>
          </c:cat>
          <c:val>
            <c:numRef>
              <c:f>Sheet3!$B$3:$B$29</c:f>
              <c:numCache>
                <c:formatCode>_(* #,##0.00_);_(* \(#,##0.00\);_(* "-"??_);_(@_)</c:formatCode>
                <c:ptCount val="27"/>
                <c:pt idx="0">
                  <c:v>1.2673267326732673</c:v>
                </c:pt>
                <c:pt idx="1">
                  <c:v>1.1747430249632895</c:v>
                </c:pt>
                <c:pt idx="2">
                  <c:v>1.2395580706009159</c:v>
                </c:pt>
                <c:pt idx="3">
                  <c:v>1.2275132275132274</c:v>
                </c:pt>
                <c:pt idx="4">
                  <c:v>1.1560693641618498</c:v>
                </c:pt>
                <c:pt idx="5">
                  <c:v>1.1323305729254691</c:v>
                </c:pt>
                <c:pt idx="6">
                  <c:v>0.8696780893042575</c:v>
                </c:pt>
                <c:pt idx="7">
                  <c:v>0.85730400451212629</c:v>
                </c:pt>
                <c:pt idx="8">
                  <c:v>0.93028346284338392</c:v>
                </c:pt>
                <c:pt idx="9">
                  <c:v>0.87982610495807878</c:v>
                </c:pt>
                <c:pt idx="10">
                  <c:v>0.83064594937945857</c:v>
                </c:pt>
                <c:pt idx="11">
                  <c:v>0.90709443330468809</c:v>
                </c:pt>
                <c:pt idx="12">
                  <c:v>0.96859131088959938</c:v>
                </c:pt>
                <c:pt idx="13">
                  <c:v>0.91645164160512504</c:v>
                </c:pt>
                <c:pt idx="14">
                  <c:v>0.89031031204079869</c:v>
                </c:pt>
                <c:pt idx="15">
                  <c:v>0.87614834977883638</c:v>
                </c:pt>
                <c:pt idx="16">
                  <c:v>0.85726175613816069</c:v>
                </c:pt>
                <c:pt idx="17">
                  <c:v>0.83508999513539806</c:v>
                </c:pt>
                <c:pt idx="18">
                  <c:v>0.80752646021168173</c:v>
                </c:pt>
                <c:pt idx="19">
                  <c:v>0.7822586769955191</c:v>
                </c:pt>
                <c:pt idx="20">
                  <c:v>0.76070901033973415</c:v>
                </c:pt>
                <c:pt idx="21">
                  <c:v>0.83268094797523307</c:v>
                </c:pt>
                <c:pt idx="22">
                  <c:v>0.93631620327353304</c:v>
                </c:pt>
                <c:pt idx="23">
                  <c:v>1.0198340132226755</c:v>
                </c:pt>
                <c:pt idx="24">
                  <c:v>0.98928839462372931</c:v>
                </c:pt>
                <c:pt idx="25">
                  <c:v>0.97074379058713278</c:v>
                </c:pt>
                <c:pt idx="26">
                  <c:v>0.95671681182370027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18-4AC3-829A-AED65E484900}"/>
            </c:ext>
          </c:extLst>
        </c:ser>
        <c:ser>
          <c:idx val="1"/>
          <c:order val="1"/>
          <c:tx>
            <c:strRef>
              <c:f>Sheet3!$C$2</c:f>
              <c:strCache>
                <c:ptCount val="1"/>
                <c:pt idx="0">
                  <c:v>INC1PCTR4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Sheet3!$A$3:$A$29</c:f>
              <c:numCache>
                <c:formatCode>General</c:formatCode>
                <c:ptCount val="27"/>
                <c:pt idx="0">
                  <c:v>1970</c:v>
                </c:pt>
                <c:pt idx="1">
                  <c:v>1972</c:v>
                </c:pt>
                <c:pt idx="2">
                  <c:v>1976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1988</c:v>
                </c:pt>
                <c:pt idx="7">
                  <c:v>1991</c:v>
                </c:pt>
                <c:pt idx="8">
                  <c:v>1992</c:v>
                </c:pt>
                <c:pt idx="9">
                  <c:v>1994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</c:numCache>
            </c:numRef>
          </c:cat>
          <c:val>
            <c:numRef>
              <c:f>Sheet3!$C$3:$C$29</c:f>
              <c:numCache>
                <c:formatCode>_(* #,##0.00_);_(* \(#,##0.00\);_(* "-"??_);_(@_)</c:formatCode>
                <c:ptCount val="27"/>
                <c:pt idx="0">
                  <c:v>0.80645161290322576</c:v>
                </c:pt>
                <c:pt idx="1">
                  <c:v>0.7485380116959065</c:v>
                </c:pt>
                <c:pt idx="2">
                  <c:v>0.79105760963026639</c:v>
                </c:pt>
                <c:pt idx="3">
                  <c:v>0.78251484079870481</c:v>
                </c:pt>
                <c:pt idx="4">
                  <c:v>0.73686712621820771</c:v>
                </c:pt>
                <c:pt idx="5">
                  <c:v>0.72143857004414791</c:v>
                </c:pt>
                <c:pt idx="6">
                  <c:v>0.55408534568309631</c:v>
                </c:pt>
                <c:pt idx="7">
                  <c:v>0.54582016661878763</c:v>
                </c:pt>
                <c:pt idx="8">
                  <c:v>0.59295430763864665</c:v>
                </c:pt>
                <c:pt idx="9">
                  <c:v>0.56138960438544339</c:v>
                </c:pt>
                <c:pt idx="10">
                  <c:v>0.53005737091544025</c:v>
                </c:pt>
                <c:pt idx="11">
                  <c:v>0.57926829268292679</c:v>
                </c:pt>
                <c:pt idx="12">
                  <c:v>0.61824729891956787</c:v>
                </c:pt>
                <c:pt idx="13">
                  <c:v>0.58512753507924786</c:v>
                </c:pt>
                <c:pt idx="14">
                  <c:v>0.56893504197967304</c:v>
                </c:pt>
                <c:pt idx="15">
                  <c:v>0.56002609830361039</c:v>
                </c:pt>
                <c:pt idx="16">
                  <c:v>0.54758107389686339</c:v>
                </c:pt>
                <c:pt idx="17">
                  <c:v>0.53348526441187127</c:v>
                </c:pt>
                <c:pt idx="18">
                  <c:v>0.51574783435982174</c:v>
                </c:pt>
                <c:pt idx="19">
                  <c:v>0.49966042495391477</c:v>
                </c:pt>
                <c:pt idx="20">
                  <c:v>0.48578031410649442</c:v>
                </c:pt>
                <c:pt idx="21">
                  <c:v>0.53121452894438126</c:v>
                </c:pt>
                <c:pt idx="22">
                  <c:v>0.59670219549968118</c:v>
                </c:pt>
                <c:pt idx="23">
                  <c:v>0.64981625885094574</c:v>
                </c:pt>
                <c:pt idx="24">
                  <c:v>0.62985969332348724</c:v>
                </c:pt>
                <c:pt idx="25">
                  <c:v>0.61723139792269721</c:v>
                </c:pt>
                <c:pt idx="26">
                  <c:v>0.60832354421882862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18-4AC3-829A-AED65E484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218504"/>
        <c:axId val="433213256"/>
      </c:lineChart>
      <c:catAx>
        <c:axId val="433218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433213256"/>
        <c:crosses val="autoZero"/>
        <c:auto val="1"/>
        <c:lblAlgn val="ctr"/>
        <c:lblOffset val="100"/>
        <c:noMultiLvlLbl val="0"/>
      </c:catAx>
      <c:valAx>
        <c:axId val="433213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43321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K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Income 2 as Percentage of Poverty Level Income Threshold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Sheet4!$B$2</c:f>
              <c:strCache>
                <c:ptCount val="1"/>
                <c:pt idx="0">
                  <c:v>INC2PCTRH2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Sheet4!$A$3:$A$29</c:f>
              <c:numCache>
                <c:formatCode>General</c:formatCode>
                <c:ptCount val="27"/>
                <c:pt idx="0">
                  <c:v>1970</c:v>
                </c:pt>
                <c:pt idx="1">
                  <c:v>1972</c:v>
                </c:pt>
                <c:pt idx="2">
                  <c:v>1976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1988</c:v>
                </c:pt>
                <c:pt idx="7">
                  <c:v>1991</c:v>
                </c:pt>
                <c:pt idx="8">
                  <c:v>1992</c:v>
                </c:pt>
                <c:pt idx="9">
                  <c:v>1994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</c:numCache>
            </c:numRef>
          </c:cat>
          <c:val>
            <c:numRef>
              <c:f>Sheet4!$B$3:$B$29</c:f>
              <c:numCache>
                <c:formatCode>_(* #,##0.00_);_(* \(#,##0.00\);_(* "-"??_);_(@_)</c:formatCode>
                <c:ptCount val="27"/>
                <c:pt idx="0">
                  <c:v>2.5346534653465347</c:v>
                </c:pt>
                <c:pt idx="1">
                  <c:v>2.3494860499265791</c:v>
                </c:pt>
                <c:pt idx="2">
                  <c:v>2.4791161412018319</c:v>
                </c:pt>
                <c:pt idx="3">
                  <c:v>2.4550264550264549</c:v>
                </c:pt>
                <c:pt idx="4">
                  <c:v>2.3121387283236996</c:v>
                </c:pt>
                <c:pt idx="5">
                  <c:v>2.2646611458509383</c:v>
                </c:pt>
                <c:pt idx="6">
                  <c:v>1.739356178608515</c:v>
                </c:pt>
                <c:pt idx="7">
                  <c:v>1.7146080090242526</c:v>
                </c:pt>
                <c:pt idx="8">
                  <c:v>1.8605669256867678</c:v>
                </c:pt>
                <c:pt idx="9">
                  <c:v>1.7596522099161576</c:v>
                </c:pt>
                <c:pt idx="10">
                  <c:v>1.6612918987589171</c:v>
                </c:pt>
                <c:pt idx="11">
                  <c:v>1.8141888666093762</c:v>
                </c:pt>
                <c:pt idx="12">
                  <c:v>1.9371826217791988</c:v>
                </c:pt>
                <c:pt idx="13">
                  <c:v>1.8329032832102501</c:v>
                </c:pt>
                <c:pt idx="14">
                  <c:v>1.7806206240815974</c:v>
                </c:pt>
                <c:pt idx="15">
                  <c:v>1.7522966995576728</c:v>
                </c:pt>
                <c:pt idx="16">
                  <c:v>1.7145235122763214</c:v>
                </c:pt>
                <c:pt idx="17">
                  <c:v>1.6701799902707961</c:v>
                </c:pt>
                <c:pt idx="18">
                  <c:v>1.6150529204233635</c:v>
                </c:pt>
                <c:pt idx="19">
                  <c:v>1.5645173539910382</c:v>
                </c:pt>
                <c:pt idx="20">
                  <c:v>1.5214180206794683</c:v>
                </c:pt>
                <c:pt idx="21">
                  <c:v>1.6653618959504661</c:v>
                </c:pt>
                <c:pt idx="22">
                  <c:v>1.8726324065470661</c:v>
                </c:pt>
                <c:pt idx="23">
                  <c:v>2.0396680264453511</c:v>
                </c:pt>
                <c:pt idx="24">
                  <c:v>1.9785767892474586</c:v>
                </c:pt>
                <c:pt idx="25">
                  <c:v>1.9414875811742656</c:v>
                </c:pt>
                <c:pt idx="26">
                  <c:v>1.9134336236474005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90-4C27-BD28-334970A4B2CA}"/>
            </c:ext>
          </c:extLst>
        </c:ser>
        <c:ser>
          <c:idx val="1"/>
          <c:order val="1"/>
          <c:tx>
            <c:strRef>
              <c:f>Sheet4!$C$2</c:f>
              <c:strCache>
                <c:ptCount val="1"/>
                <c:pt idx="0">
                  <c:v>INC2PCTRH4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Sheet4!$A$3:$A$29</c:f>
              <c:numCache>
                <c:formatCode>General</c:formatCode>
                <c:ptCount val="27"/>
                <c:pt idx="0">
                  <c:v>1970</c:v>
                </c:pt>
                <c:pt idx="1">
                  <c:v>1972</c:v>
                </c:pt>
                <c:pt idx="2">
                  <c:v>1976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1988</c:v>
                </c:pt>
                <c:pt idx="7">
                  <c:v>1991</c:v>
                </c:pt>
                <c:pt idx="8">
                  <c:v>1992</c:v>
                </c:pt>
                <c:pt idx="9">
                  <c:v>1994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</c:numCache>
            </c:numRef>
          </c:cat>
          <c:val>
            <c:numRef>
              <c:f>Sheet4!$C$3:$C$29</c:f>
              <c:numCache>
                <c:formatCode>_(* #,##0.00_);_(* \(#,##0.00\);_(* "-"??_);_(@_)</c:formatCode>
                <c:ptCount val="27"/>
                <c:pt idx="0">
                  <c:v>1.6129032258064515</c:v>
                </c:pt>
                <c:pt idx="1">
                  <c:v>1.497076023391813</c:v>
                </c:pt>
                <c:pt idx="2">
                  <c:v>1.5821152192605328</c:v>
                </c:pt>
                <c:pt idx="3">
                  <c:v>1.5650296815974096</c:v>
                </c:pt>
                <c:pt idx="4">
                  <c:v>1.4737342524364154</c:v>
                </c:pt>
                <c:pt idx="5">
                  <c:v>1.4428771400882958</c:v>
                </c:pt>
                <c:pt idx="6">
                  <c:v>1.1081706913661926</c:v>
                </c:pt>
                <c:pt idx="7">
                  <c:v>1.0916403332375753</c:v>
                </c:pt>
                <c:pt idx="8">
                  <c:v>1.1859086152772933</c:v>
                </c:pt>
                <c:pt idx="9">
                  <c:v>1.1227792087708868</c:v>
                </c:pt>
                <c:pt idx="10">
                  <c:v>1.0601147418308805</c:v>
                </c:pt>
                <c:pt idx="11">
                  <c:v>1.1585365853658536</c:v>
                </c:pt>
                <c:pt idx="12">
                  <c:v>1.2364945978391357</c:v>
                </c:pt>
                <c:pt idx="13">
                  <c:v>1.1702550701584957</c:v>
                </c:pt>
                <c:pt idx="14">
                  <c:v>1.1378700839593461</c:v>
                </c:pt>
                <c:pt idx="15">
                  <c:v>1.1200521966072208</c:v>
                </c:pt>
                <c:pt idx="16">
                  <c:v>1.0951621477937268</c:v>
                </c:pt>
                <c:pt idx="17">
                  <c:v>1.0669705288237425</c:v>
                </c:pt>
                <c:pt idx="18">
                  <c:v>1.0314956687196435</c:v>
                </c:pt>
                <c:pt idx="19">
                  <c:v>0.99932084990782954</c:v>
                </c:pt>
                <c:pt idx="20">
                  <c:v>0.97156062821298883</c:v>
                </c:pt>
                <c:pt idx="21">
                  <c:v>1.0624290578887625</c:v>
                </c:pt>
                <c:pt idx="22">
                  <c:v>1.1934043909993624</c:v>
                </c:pt>
                <c:pt idx="23">
                  <c:v>1.2996325177018915</c:v>
                </c:pt>
                <c:pt idx="24">
                  <c:v>1.2597193866469745</c:v>
                </c:pt>
                <c:pt idx="25">
                  <c:v>1.2344627958453944</c:v>
                </c:pt>
                <c:pt idx="26">
                  <c:v>1.2166470884376572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90-4C27-BD28-334970A4B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090584"/>
        <c:axId val="490092880"/>
      </c:lineChart>
      <c:catAx>
        <c:axId val="49009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490092880"/>
        <c:crosses val="autoZero"/>
        <c:auto val="1"/>
        <c:lblAlgn val="ctr"/>
        <c:lblOffset val="100"/>
        <c:noMultiLvlLbl val="0"/>
      </c:catAx>
      <c:valAx>
        <c:axId val="49009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490090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K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190499</xdr:colOff>
      <xdr:row>15</xdr:row>
      <xdr:rowOff>176212</xdr:rowOff>
    </xdr:from>
    <xdr:to>
      <xdr:col>13</xdr:col>
      <xdr:colOff>123824</xdr:colOff>
      <xdr:row>41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0C93E92-1DA1-48DB-9A46-8371D1BDE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16</xdr:row>
      <xdr:rowOff>176212</xdr:rowOff>
    </xdr:from>
    <xdr:to>
      <xdr:col>11</xdr:col>
      <xdr:colOff>57150</xdr:colOff>
      <xdr:row>31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E98C48-AAAF-4CD7-A91E-F8A20BBA81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</xdr:row>
      <xdr:rowOff>176212</xdr:rowOff>
    </xdr:from>
    <xdr:to>
      <xdr:col>11</xdr:col>
      <xdr:colOff>295275</xdr:colOff>
      <xdr:row>16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757601-9E3A-40C0-8D8E-7783CB844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36"/>
  <sheetViews>
    <sheetView topLeftCell="E1" workbookViewId="0">
      <selection activeCell="P1" sqref="P1:Q1048576"/>
    </sheetView>
  </sheetViews>
  <sheetFormatPr defaultRowHeight="15" x14ac:dyDescent="0.25"/>
  <cols>
    <col min="3" max="3" width="10.5703125" customWidth="1"/>
    <col min="4" max="5" width="8.5703125" customWidth="1"/>
    <col min="7" max="7" width="10.140625" customWidth="1"/>
    <col min="10" max="10" width="11.85546875" customWidth="1"/>
    <col min="11" max="12" width="9.5703125" bestFit="1" customWidth="1"/>
    <col min="13" max="13" width="15.140625" customWidth="1"/>
    <col min="14" max="14" width="12.42578125" customWidth="1"/>
    <col min="16" max="16" width="11.42578125" customWidth="1"/>
    <col min="17" max="17" width="12.5703125" customWidth="1"/>
  </cols>
  <sheetData>
    <row r="2" spans="2:17" x14ac:dyDescent="0.25">
      <c r="B2" t="s">
        <v>0</v>
      </c>
      <c r="C2" t="s">
        <v>10</v>
      </c>
      <c r="D2" t="s">
        <v>1</v>
      </c>
      <c r="E2" t="s">
        <v>2</v>
      </c>
      <c r="F2" t="s">
        <v>3</v>
      </c>
      <c r="G2" t="s">
        <v>9</v>
      </c>
      <c r="H2" t="s">
        <v>12</v>
      </c>
      <c r="I2" t="s">
        <v>13</v>
      </c>
      <c r="J2" t="s">
        <v>4</v>
      </c>
      <c r="K2" t="s">
        <v>5</v>
      </c>
      <c r="L2" t="s">
        <v>6</v>
      </c>
      <c r="M2" t="s">
        <v>7</v>
      </c>
      <c r="N2" t="s">
        <v>11</v>
      </c>
      <c r="O2" t="s">
        <v>8</v>
      </c>
      <c r="P2" t="s">
        <v>14</v>
      </c>
      <c r="Q2" t="s">
        <v>15</v>
      </c>
    </row>
    <row r="3" spans="2:17" x14ac:dyDescent="0.25">
      <c r="B3">
        <v>1968</v>
      </c>
      <c r="C3">
        <v>1.6</v>
      </c>
      <c r="D3">
        <v>34.799999999999997</v>
      </c>
      <c r="E3">
        <v>2262</v>
      </c>
      <c r="F3">
        <v>3553</v>
      </c>
      <c r="G3">
        <f>D3/100</f>
        <v>0.34799999999999998</v>
      </c>
      <c r="H3" s="2">
        <f>C3/G3</f>
        <v>4.597701149425288</v>
      </c>
      <c r="L3" s="4"/>
    </row>
    <row r="4" spans="2:17" x14ac:dyDescent="0.25">
      <c r="B4">
        <v>1970</v>
      </c>
      <c r="C4">
        <v>1.6</v>
      </c>
      <c r="D4">
        <v>38.799999999999997</v>
      </c>
      <c r="E4">
        <v>2525</v>
      </c>
      <c r="F4">
        <v>3968</v>
      </c>
      <c r="G4">
        <f t="shared" ref="G4:G32" si="0">D4/100</f>
        <v>0.38799999999999996</v>
      </c>
      <c r="H4" s="2">
        <f t="shared" ref="H4:H30" si="1">C4/G4</f>
        <v>4.123711340206186</v>
      </c>
      <c r="I4" s="3">
        <f>(H4-H3)/H3</f>
        <v>-0.10309278350515466</v>
      </c>
      <c r="J4" s="3">
        <f>(D4-D3)/D3</f>
        <v>0.1149425287356322</v>
      </c>
      <c r="K4" s="4">
        <f>H4*40*50</f>
        <v>8247.4226804123718</v>
      </c>
      <c r="L4" s="1">
        <f>E4/G4</f>
        <v>6507.7319587628872</v>
      </c>
      <c r="M4" s="1">
        <f>K4/L4</f>
        <v>1.2673267326732673</v>
      </c>
      <c r="N4" s="1">
        <f>K4/O4</f>
        <v>0.80645161290322576</v>
      </c>
      <c r="O4" s="5">
        <f>F4/G4</f>
        <v>10226.804123711341</v>
      </c>
      <c r="P4" s="1">
        <f>(K4*2)/L4</f>
        <v>2.5346534653465347</v>
      </c>
      <c r="Q4" s="1">
        <f>(K4*2)/O4</f>
        <v>1.6129032258064515</v>
      </c>
    </row>
    <row r="5" spans="2:17" x14ac:dyDescent="0.25">
      <c r="B5">
        <v>1972</v>
      </c>
      <c r="C5">
        <v>1.6</v>
      </c>
      <c r="D5">
        <v>41.8</v>
      </c>
      <c r="E5">
        <v>2724</v>
      </c>
      <c r="F5">
        <v>4275</v>
      </c>
      <c r="G5">
        <f t="shared" si="0"/>
        <v>0.41799999999999998</v>
      </c>
      <c r="H5" s="2">
        <f t="shared" si="1"/>
        <v>3.8277511961722492</v>
      </c>
      <c r="I5" s="3">
        <f t="shared" ref="I5:I30" si="2">(H5-H4)/H4</f>
        <v>-7.1770334928229665E-2</v>
      </c>
      <c r="J5" s="3">
        <f t="shared" ref="J5:J30" si="3">(D5-D4)/D4</f>
        <v>7.7319587628865982E-2</v>
      </c>
      <c r="K5" s="4">
        <f t="shared" ref="K5:K30" si="4">H5*40*50</f>
        <v>7655.5023923444987</v>
      </c>
      <c r="L5" s="1">
        <f t="shared" ref="L5:L35" si="5">E5/G5</f>
        <v>6516.7464114832537</v>
      </c>
      <c r="M5" s="1">
        <f t="shared" ref="M5:M31" si="6">K5/L5</f>
        <v>1.1747430249632895</v>
      </c>
      <c r="N5" s="1">
        <f t="shared" ref="N5:N17" si="7">K5/O5</f>
        <v>0.7485380116959065</v>
      </c>
      <c r="O5" s="5">
        <f t="shared" ref="O5:O17" si="8">F5/G5</f>
        <v>10227.272727272728</v>
      </c>
      <c r="P5" s="1">
        <f t="shared" ref="P5:P10" si="9">(K5*2)/L5</f>
        <v>2.3494860499265791</v>
      </c>
      <c r="Q5" s="1">
        <f t="shared" ref="Q5:Q10" si="10">(K5*2)/O5</f>
        <v>1.497076023391813</v>
      </c>
    </row>
    <row r="6" spans="2:17" x14ac:dyDescent="0.25">
      <c r="B6">
        <v>1976</v>
      </c>
      <c r="C6">
        <v>2.2999999999999998</v>
      </c>
      <c r="D6">
        <v>56.9</v>
      </c>
      <c r="E6">
        <v>3711</v>
      </c>
      <c r="F6">
        <v>5815</v>
      </c>
      <c r="G6">
        <f t="shared" si="0"/>
        <v>0.56899999999999995</v>
      </c>
      <c r="H6" s="2">
        <f t="shared" si="1"/>
        <v>4.0421792618629171</v>
      </c>
      <c r="I6" s="3">
        <f t="shared" si="2"/>
        <v>5.6019332161686974E-2</v>
      </c>
      <c r="J6" s="3">
        <f t="shared" si="3"/>
        <v>0.36124401913875603</v>
      </c>
      <c r="K6" s="4">
        <f t="shared" si="4"/>
        <v>8084.3585237258339</v>
      </c>
      <c r="L6" s="1">
        <f t="shared" si="5"/>
        <v>6521.9683655536037</v>
      </c>
      <c r="M6" s="1">
        <f t="shared" si="6"/>
        <v>1.2395580706009159</v>
      </c>
      <c r="N6" s="1">
        <f t="shared" si="7"/>
        <v>0.79105760963026639</v>
      </c>
      <c r="O6" s="5">
        <f t="shared" si="8"/>
        <v>10219.68365553603</v>
      </c>
      <c r="P6" s="1">
        <f t="shared" si="9"/>
        <v>2.4791161412018319</v>
      </c>
      <c r="Q6" s="1">
        <f t="shared" si="10"/>
        <v>1.5821152192605328</v>
      </c>
    </row>
    <row r="7" spans="2:17" x14ac:dyDescent="0.25">
      <c r="B7">
        <v>1979</v>
      </c>
      <c r="C7">
        <v>2.9</v>
      </c>
      <c r="D7">
        <v>72.599999999999994</v>
      </c>
      <c r="E7">
        <v>4725</v>
      </c>
      <c r="F7">
        <v>7412</v>
      </c>
      <c r="G7">
        <f t="shared" si="0"/>
        <v>0.72599999999999998</v>
      </c>
      <c r="H7" s="2">
        <f t="shared" si="1"/>
        <v>3.9944903581267219</v>
      </c>
      <c r="I7" s="3">
        <f t="shared" si="2"/>
        <v>-1.179782009821524E-2</v>
      </c>
      <c r="J7" s="3">
        <f t="shared" si="3"/>
        <v>0.27592267135325127</v>
      </c>
      <c r="K7" s="4">
        <f t="shared" si="4"/>
        <v>7988.9807162534435</v>
      </c>
      <c r="L7" s="1">
        <f t="shared" si="5"/>
        <v>6508.2644628099179</v>
      </c>
      <c r="M7" s="1">
        <f t="shared" si="6"/>
        <v>1.2275132275132274</v>
      </c>
      <c r="N7" s="1">
        <f t="shared" si="7"/>
        <v>0.78251484079870481</v>
      </c>
      <c r="O7" s="5">
        <f t="shared" si="8"/>
        <v>10209.366391184572</v>
      </c>
      <c r="P7" s="1">
        <f t="shared" si="9"/>
        <v>2.4550264550264549</v>
      </c>
      <c r="Q7" s="1">
        <f t="shared" si="10"/>
        <v>1.5650296815974096</v>
      </c>
    </row>
    <row r="8" spans="2:17" x14ac:dyDescent="0.25">
      <c r="B8">
        <v>1980</v>
      </c>
      <c r="C8">
        <v>3.1</v>
      </c>
      <c r="D8">
        <v>82.4</v>
      </c>
      <c r="E8">
        <v>5363</v>
      </c>
      <c r="F8">
        <v>8414</v>
      </c>
      <c r="G8">
        <f t="shared" si="0"/>
        <v>0.82400000000000007</v>
      </c>
      <c r="H8" s="2">
        <f t="shared" si="1"/>
        <v>3.762135922330097</v>
      </c>
      <c r="I8" s="3">
        <f t="shared" si="2"/>
        <v>-5.8168731168396451E-2</v>
      </c>
      <c r="J8" s="3">
        <f t="shared" si="3"/>
        <v>0.13498622589531697</v>
      </c>
      <c r="K8" s="4">
        <f t="shared" si="4"/>
        <v>7524.2718446601939</v>
      </c>
      <c r="L8" s="1">
        <f t="shared" si="5"/>
        <v>6508.4951456310673</v>
      </c>
      <c r="M8" s="1">
        <f t="shared" si="6"/>
        <v>1.1560693641618498</v>
      </c>
      <c r="N8" s="1">
        <f t="shared" si="7"/>
        <v>0.73686712621820771</v>
      </c>
      <c r="O8" s="5">
        <f t="shared" si="8"/>
        <v>10211.165048543689</v>
      </c>
      <c r="P8" s="1">
        <f t="shared" si="9"/>
        <v>2.3121387283236996</v>
      </c>
      <c r="Q8" s="1">
        <f t="shared" si="10"/>
        <v>1.4737342524364154</v>
      </c>
    </row>
    <row r="9" spans="2:17" x14ac:dyDescent="0.25">
      <c r="B9">
        <v>1981</v>
      </c>
      <c r="C9">
        <v>3.35</v>
      </c>
      <c r="D9">
        <v>90.9</v>
      </c>
      <c r="E9">
        <v>5917</v>
      </c>
      <c r="F9">
        <v>9287</v>
      </c>
      <c r="G9">
        <f t="shared" si="0"/>
        <v>0.90900000000000003</v>
      </c>
      <c r="H9" s="2">
        <f t="shared" si="1"/>
        <v>3.6853685368536855</v>
      </c>
      <c r="I9" s="3">
        <f t="shared" si="2"/>
        <v>-2.040526633308486E-2</v>
      </c>
      <c r="J9" s="3">
        <f t="shared" si="3"/>
        <v>0.10315533980582524</v>
      </c>
      <c r="K9" s="4">
        <f t="shared" si="4"/>
        <v>7370.7370737073716</v>
      </c>
      <c r="L9" s="1">
        <f t="shared" si="5"/>
        <v>6509.3509350935092</v>
      </c>
      <c r="M9" s="1">
        <f t="shared" si="6"/>
        <v>1.1323305729254691</v>
      </c>
      <c r="N9" s="1">
        <f t="shared" si="7"/>
        <v>0.72143857004414791</v>
      </c>
      <c r="O9" s="5">
        <f t="shared" si="8"/>
        <v>10216.721672167216</v>
      </c>
      <c r="P9" s="1">
        <f t="shared" si="9"/>
        <v>2.2646611458509383</v>
      </c>
      <c r="Q9" s="1">
        <f t="shared" si="10"/>
        <v>1.4428771400882958</v>
      </c>
    </row>
    <row r="10" spans="2:17" x14ac:dyDescent="0.25">
      <c r="B10">
        <v>1988</v>
      </c>
      <c r="C10">
        <v>3.35</v>
      </c>
      <c r="D10">
        <v>118.3</v>
      </c>
      <c r="E10">
        <v>7704</v>
      </c>
      <c r="F10">
        <v>12092</v>
      </c>
      <c r="G10">
        <f t="shared" si="0"/>
        <v>1.1830000000000001</v>
      </c>
      <c r="H10" s="2">
        <f t="shared" si="1"/>
        <v>2.83178360101437</v>
      </c>
      <c r="I10" s="3">
        <f t="shared" si="2"/>
        <v>-0.23161453930684708</v>
      </c>
      <c r="J10" s="3">
        <f t="shared" si="3"/>
        <v>0.30143014301430132</v>
      </c>
      <c r="K10" s="4">
        <f t="shared" si="4"/>
        <v>5663.5672020287402</v>
      </c>
      <c r="L10" s="1">
        <f t="shared" si="5"/>
        <v>6512.2569737954354</v>
      </c>
      <c r="M10" s="1">
        <f t="shared" si="6"/>
        <v>0.8696780893042575</v>
      </c>
      <c r="N10" s="1">
        <f t="shared" si="7"/>
        <v>0.55408534568309631</v>
      </c>
      <c r="O10" s="5">
        <f t="shared" si="8"/>
        <v>10221.470836855451</v>
      </c>
      <c r="P10" s="1">
        <f t="shared" si="9"/>
        <v>1.739356178608515</v>
      </c>
      <c r="Q10" s="1">
        <f t="shared" si="10"/>
        <v>1.1081706913661926</v>
      </c>
    </row>
    <row r="11" spans="2:17" x14ac:dyDescent="0.25">
      <c r="B11">
        <v>1991</v>
      </c>
      <c r="C11">
        <v>3.8</v>
      </c>
      <c r="D11">
        <v>136.19999999999999</v>
      </c>
      <c r="E11">
        <v>8865</v>
      </c>
      <c r="F11">
        <v>13924</v>
      </c>
      <c r="G11">
        <f t="shared" si="0"/>
        <v>1.3619999999999999</v>
      </c>
      <c r="H11" s="2">
        <f t="shared" si="1"/>
        <v>2.790014684287812</v>
      </c>
      <c r="I11" s="3">
        <f t="shared" si="2"/>
        <v>-1.475003835448303E-2</v>
      </c>
      <c r="J11" s="3">
        <f t="shared" si="3"/>
        <v>0.15131022823330509</v>
      </c>
      <c r="K11" s="4">
        <f t="shared" si="4"/>
        <v>5580.0293685756242</v>
      </c>
      <c r="L11" s="1">
        <f t="shared" si="5"/>
        <v>6508.8105726872254</v>
      </c>
      <c r="M11" s="1">
        <f t="shared" si="6"/>
        <v>0.85730400451212629</v>
      </c>
      <c r="N11" s="1">
        <f t="shared" si="7"/>
        <v>0.54582016661878763</v>
      </c>
      <c r="O11" s="5">
        <f t="shared" si="8"/>
        <v>10223.201174743026</v>
      </c>
      <c r="P11" s="1">
        <f>(K11*2)/L11</f>
        <v>1.7146080090242526</v>
      </c>
      <c r="Q11" s="1">
        <f>(K11*2)/O11</f>
        <v>1.0916403332375753</v>
      </c>
    </row>
    <row r="12" spans="2:17" x14ac:dyDescent="0.25">
      <c r="B12">
        <v>1992</v>
      </c>
      <c r="C12">
        <v>4.25</v>
      </c>
      <c r="D12">
        <v>140.30000000000001</v>
      </c>
      <c r="E12">
        <v>9137</v>
      </c>
      <c r="F12">
        <v>14335</v>
      </c>
      <c r="G12">
        <f t="shared" si="0"/>
        <v>1.403</v>
      </c>
      <c r="H12" s="2">
        <f t="shared" si="1"/>
        <v>3.0292230933713471</v>
      </c>
      <c r="I12" s="3">
        <f>(H12-H11)/H11</f>
        <v>8.5737329782046012E-2</v>
      </c>
      <c r="J12" s="3">
        <f t="shared" si="3"/>
        <v>3.0102790014684456E-2</v>
      </c>
      <c r="K12" s="4">
        <f t="shared" si="4"/>
        <v>6058.4461867426935</v>
      </c>
      <c r="L12" s="1">
        <f t="shared" si="5"/>
        <v>6512.4732715609407</v>
      </c>
      <c r="M12" s="1">
        <f t="shared" si="6"/>
        <v>0.93028346284338392</v>
      </c>
      <c r="N12" s="1">
        <f t="shared" si="7"/>
        <v>0.59295430763864665</v>
      </c>
      <c r="O12" s="5">
        <f t="shared" si="8"/>
        <v>10217.391304347826</v>
      </c>
      <c r="P12" s="1">
        <f t="shared" ref="P12:P15" si="11">(K12*2)/L12</f>
        <v>1.8605669256867678</v>
      </c>
      <c r="Q12" s="1">
        <f t="shared" ref="Q12:Q15" si="12">(K12*2)/O12</f>
        <v>1.1859086152772933</v>
      </c>
    </row>
    <row r="13" spans="2:17" x14ac:dyDescent="0.25">
      <c r="B13">
        <v>1994</v>
      </c>
      <c r="C13">
        <v>4.25</v>
      </c>
      <c r="D13">
        <v>148.19999999999999</v>
      </c>
      <c r="E13">
        <v>9661</v>
      </c>
      <c r="F13">
        <v>15141</v>
      </c>
      <c r="G13">
        <f t="shared" si="0"/>
        <v>1.482</v>
      </c>
      <c r="H13" s="2">
        <f t="shared" si="1"/>
        <v>2.8677462887989202</v>
      </c>
      <c r="I13" s="3">
        <f t="shared" si="2"/>
        <v>-5.3306342780027029E-2</v>
      </c>
      <c r="J13" s="3">
        <f t="shared" si="3"/>
        <v>5.6307911617961344E-2</v>
      </c>
      <c r="K13" s="4">
        <f t="shared" si="4"/>
        <v>5735.49257759784</v>
      </c>
      <c r="L13" s="1">
        <f>E13/G13</f>
        <v>6518.8933873144397</v>
      </c>
      <c r="M13" s="1">
        <f t="shared" si="6"/>
        <v>0.87982610495807878</v>
      </c>
      <c r="N13" s="1">
        <f t="shared" si="7"/>
        <v>0.56138960438544339</v>
      </c>
      <c r="O13" s="5">
        <f t="shared" si="8"/>
        <v>10216.599190283401</v>
      </c>
      <c r="P13" s="1">
        <f t="shared" si="11"/>
        <v>1.7596522099161576</v>
      </c>
      <c r="Q13" s="1">
        <f t="shared" si="12"/>
        <v>1.1227792087708868</v>
      </c>
    </row>
    <row r="14" spans="2:17" x14ac:dyDescent="0.25">
      <c r="B14">
        <v>1996</v>
      </c>
      <c r="C14">
        <v>4.25</v>
      </c>
      <c r="D14">
        <v>156.9</v>
      </c>
      <c r="E14">
        <v>10233</v>
      </c>
      <c r="F14">
        <v>16036</v>
      </c>
      <c r="G14">
        <f t="shared" si="0"/>
        <v>1.569</v>
      </c>
      <c r="H14" s="2">
        <f t="shared" si="1"/>
        <v>2.708731676226896</v>
      </c>
      <c r="I14" s="3">
        <f t="shared" si="2"/>
        <v>-5.5449330783938794E-2</v>
      </c>
      <c r="J14" s="3">
        <f t="shared" si="3"/>
        <v>5.8704453441295663E-2</v>
      </c>
      <c r="K14" s="4">
        <f t="shared" si="4"/>
        <v>5417.4633524537921</v>
      </c>
      <c r="L14" s="1">
        <f t="shared" si="5"/>
        <v>6521.9885277246658</v>
      </c>
      <c r="M14" s="1">
        <f>K14/L14</f>
        <v>0.83064594937945857</v>
      </c>
      <c r="N14" s="1">
        <f t="shared" si="7"/>
        <v>0.53005737091544025</v>
      </c>
      <c r="O14" s="5">
        <f t="shared" si="8"/>
        <v>10220.522625876354</v>
      </c>
      <c r="P14" s="1">
        <f t="shared" si="11"/>
        <v>1.6612918987589171</v>
      </c>
      <c r="Q14" s="1">
        <f t="shared" si="12"/>
        <v>1.0601147418308805</v>
      </c>
    </row>
    <row r="15" spans="2:17" x14ac:dyDescent="0.25">
      <c r="B15">
        <v>1997</v>
      </c>
      <c r="C15">
        <v>4.75</v>
      </c>
      <c r="D15">
        <v>160.5</v>
      </c>
      <c r="E15">
        <v>10473</v>
      </c>
      <c r="F15">
        <v>16400</v>
      </c>
      <c r="G15">
        <f t="shared" si="0"/>
        <v>1.605</v>
      </c>
      <c r="H15" s="2">
        <f t="shared" si="1"/>
        <v>2.9595015576323989</v>
      </c>
      <c r="I15" s="3">
        <f t="shared" si="2"/>
        <v>9.2578339747113866E-2</v>
      </c>
      <c r="J15" s="3">
        <f>(D15-D14)/D14</f>
        <v>2.2944550669216024E-2</v>
      </c>
      <c r="K15" s="4">
        <f t="shared" si="4"/>
        <v>5919.0031152647971</v>
      </c>
      <c r="L15" s="1">
        <f t="shared" si="5"/>
        <v>6525.2336448598135</v>
      </c>
      <c r="M15" s="1">
        <f t="shared" si="6"/>
        <v>0.90709443330468809</v>
      </c>
      <c r="N15" s="1">
        <f t="shared" si="7"/>
        <v>0.57926829268292679</v>
      </c>
      <c r="O15" s="5">
        <f t="shared" si="8"/>
        <v>10218.068535825545</v>
      </c>
      <c r="P15" s="1">
        <f t="shared" si="11"/>
        <v>1.8141888666093762</v>
      </c>
      <c r="Q15" s="1">
        <f t="shared" si="12"/>
        <v>1.1585365853658536</v>
      </c>
    </row>
    <row r="16" spans="2:17" x14ac:dyDescent="0.25">
      <c r="B16">
        <v>1998</v>
      </c>
      <c r="C16">
        <v>5.15</v>
      </c>
      <c r="D16">
        <v>163</v>
      </c>
      <c r="E16">
        <v>10634</v>
      </c>
      <c r="F16">
        <v>16660</v>
      </c>
      <c r="G16">
        <f t="shared" si="0"/>
        <v>1.63</v>
      </c>
      <c r="H16" s="2">
        <f t="shared" si="1"/>
        <v>3.1595092024539881</v>
      </c>
      <c r="I16" s="3">
        <f t="shared" si="2"/>
        <v>6.758153051340017E-2</v>
      </c>
      <c r="J16" s="3">
        <f t="shared" si="3"/>
        <v>1.5576323987538941E-2</v>
      </c>
      <c r="K16" s="4">
        <f t="shared" si="4"/>
        <v>6319.0184049079762</v>
      </c>
      <c r="L16" s="1">
        <f t="shared" si="5"/>
        <v>6523.9263803680988</v>
      </c>
      <c r="M16" s="1">
        <f t="shared" si="6"/>
        <v>0.96859131088959938</v>
      </c>
      <c r="N16" s="1">
        <f t="shared" si="7"/>
        <v>0.61824729891956787</v>
      </c>
      <c r="O16" s="5">
        <f t="shared" si="8"/>
        <v>10220.858895705522</v>
      </c>
      <c r="P16" s="1">
        <f>(K16*2)/L16</f>
        <v>1.9371826217791988</v>
      </c>
      <c r="Q16" s="1">
        <f>(K16*2)/O16</f>
        <v>1.2364945978391357</v>
      </c>
    </row>
    <row r="17" spans="2:17" x14ac:dyDescent="0.25">
      <c r="B17">
        <v>2000</v>
      </c>
      <c r="C17">
        <v>5.15</v>
      </c>
      <c r="D17">
        <v>172.2</v>
      </c>
      <c r="E17">
        <v>11239</v>
      </c>
      <c r="F17">
        <v>17603</v>
      </c>
      <c r="G17">
        <f t="shared" si="0"/>
        <v>1.722</v>
      </c>
      <c r="H17" s="2">
        <f t="shared" si="1"/>
        <v>2.9907084785133566</v>
      </c>
      <c r="I17" s="3">
        <f t="shared" si="2"/>
        <v>-5.342624854819987E-2</v>
      </c>
      <c r="J17" s="3">
        <f t="shared" si="3"/>
        <v>5.6441717791410974E-2</v>
      </c>
      <c r="K17" s="4">
        <f t="shared" si="4"/>
        <v>5981.4169570267131</v>
      </c>
      <c r="L17" s="1">
        <f t="shared" si="5"/>
        <v>6526.7131242740998</v>
      </c>
      <c r="M17" s="1">
        <f t="shared" si="6"/>
        <v>0.91645164160512504</v>
      </c>
      <c r="N17" s="1">
        <f t="shared" si="7"/>
        <v>0.58512753507924786</v>
      </c>
      <c r="O17" s="5">
        <f t="shared" si="8"/>
        <v>10222.415795586527</v>
      </c>
      <c r="P17" s="1">
        <f t="shared" ref="P17:P22" si="13">(K17*2)/L17</f>
        <v>1.8329032832102501</v>
      </c>
      <c r="Q17" s="1">
        <f t="shared" ref="Q17:Q22" si="14">(K17*2)/O17</f>
        <v>1.1702550701584957</v>
      </c>
    </row>
    <row r="18" spans="2:17" x14ac:dyDescent="0.25">
      <c r="B18">
        <v>2001</v>
      </c>
      <c r="C18">
        <v>5.15</v>
      </c>
      <c r="D18">
        <v>177.1</v>
      </c>
      <c r="E18">
        <v>11569</v>
      </c>
      <c r="F18">
        <v>18104</v>
      </c>
      <c r="G18">
        <f t="shared" si="0"/>
        <v>1.7709999999999999</v>
      </c>
      <c r="H18" s="2">
        <f t="shared" si="1"/>
        <v>2.9079616036137779</v>
      </c>
      <c r="I18" s="3">
        <f t="shared" si="2"/>
        <v>-2.766798418972323E-2</v>
      </c>
      <c r="J18" s="3">
        <f t="shared" si="3"/>
        <v>2.8455284552845562E-2</v>
      </c>
      <c r="K18" s="4">
        <f t="shared" si="4"/>
        <v>5815.9232072275554</v>
      </c>
      <c r="L18" s="1">
        <f>E18/G18</f>
        <v>6532.4675324675327</v>
      </c>
      <c r="M18" s="1">
        <f t="shared" si="6"/>
        <v>0.89031031204079869</v>
      </c>
      <c r="N18" s="1">
        <f t="shared" ref="N18:N32" si="15">K18/O18</f>
        <v>0.56893504197967304</v>
      </c>
      <c r="O18" s="5">
        <f t="shared" ref="O18:O32" si="16">F18/G18</f>
        <v>10222.473178994918</v>
      </c>
      <c r="P18" s="1">
        <f t="shared" si="13"/>
        <v>1.7806206240815974</v>
      </c>
      <c r="Q18" s="1">
        <f t="shared" si="14"/>
        <v>1.1378700839593461</v>
      </c>
    </row>
    <row r="19" spans="2:17" x14ac:dyDescent="0.25">
      <c r="B19">
        <v>2002</v>
      </c>
      <c r="C19">
        <v>5.15</v>
      </c>
      <c r="D19">
        <v>179.9</v>
      </c>
      <c r="E19">
        <v>11756</v>
      </c>
      <c r="F19">
        <v>18392</v>
      </c>
      <c r="G19">
        <f t="shared" si="0"/>
        <v>1.7990000000000002</v>
      </c>
      <c r="H19" s="2">
        <f t="shared" si="1"/>
        <v>2.8627015008337966</v>
      </c>
      <c r="I19" s="3">
        <f t="shared" si="2"/>
        <v>-1.5564202334630451E-2</v>
      </c>
      <c r="J19" s="3">
        <f t="shared" si="3"/>
        <v>1.5810276679841962E-2</v>
      </c>
      <c r="K19" s="4">
        <f t="shared" si="4"/>
        <v>5725.4030016675933</v>
      </c>
      <c r="L19" s="1">
        <f t="shared" si="5"/>
        <v>6534.741523068371</v>
      </c>
      <c r="M19" s="1">
        <f t="shared" si="6"/>
        <v>0.87614834977883638</v>
      </c>
      <c r="N19" s="1">
        <f t="shared" si="15"/>
        <v>0.56002609830361039</v>
      </c>
      <c r="O19" s="5">
        <f t="shared" si="16"/>
        <v>10223.457476375763</v>
      </c>
      <c r="P19" s="1">
        <f t="shared" si="13"/>
        <v>1.7522966995576728</v>
      </c>
      <c r="Q19" s="1">
        <f t="shared" si="14"/>
        <v>1.1200521966072208</v>
      </c>
    </row>
    <row r="20" spans="2:17" x14ac:dyDescent="0.25">
      <c r="B20">
        <v>2003</v>
      </c>
      <c r="C20">
        <v>5.15</v>
      </c>
      <c r="D20">
        <v>184</v>
      </c>
      <c r="E20">
        <v>12015</v>
      </c>
      <c r="F20">
        <v>18810</v>
      </c>
      <c r="G20">
        <f t="shared" si="0"/>
        <v>1.84</v>
      </c>
      <c r="H20" s="2">
        <f t="shared" si="1"/>
        <v>2.7989130434782608</v>
      </c>
      <c r="I20" s="3">
        <f t="shared" si="2"/>
        <v>-2.2282608695652229E-2</v>
      </c>
      <c r="J20" s="3">
        <f t="shared" si="3"/>
        <v>2.2790439132851552E-2</v>
      </c>
      <c r="K20" s="4">
        <f t="shared" si="4"/>
        <v>5597.826086956522</v>
      </c>
      <c r="L20" s="1">
        <f t="shared" si="5"/>
        <v>6529.891304347826</v>
      </c>
      <c r="M20" s="1">
        <f t="shared" si="6"/>
        <v>0.85726175613816069</v>
      </c>
      <c r="N20" s="1">
        <f t="shared" si="15"/>
        <v>0.54758107389686339</v>
      </c>
      <c r="O20" s="5">
        <f t="shared" si="16"/>
        <v>10222.826086956522</v>
      </c>
      <c r="P20" s="1">
        <f t="shared" si="13"/>
        <v>1.7145235122763214</v>
      </c>
      <c r="Q20" s="1">
        <f t="shared" si="14"/>
        <v>1.0951621477937268</v>
      </c>
    </row>
    <row r="21" spans="2:17" x14ac:dyDescent="0.25">
      <c r="B21">
        <v>2004</v>
      </c>
      <c r="C21">
        <v>5.15</v>
      </c>
      <c r="D21">
        <v>188.9</v>
      </c>
      <c r="E21">
        <v>12334</v>
      </c>
      <c r="F21">
        <v>19307</v>
      </c>
      <c r="G21">
        <f t="shared" si="0"/>
        <v>1.889</v>
      </c>
      <c r="H21" s="2">
        <f t="shared" si="1"/>
        <v>2.7263102170460565</v>
      </c>
      <c r="I21" s="3">
        <f t="shared" si="2"/>
        <v>-2.593965060878755E-2</v>
      </c>
      <c r="J21" s="3">
        <f t="shared" si="3"/>
        <v>2.6630434782608726E-2</v>
      </c>
      <c r="K21" s="4">
        <f t="shared" si="4"/>
        <v>5452.6204340921122</v>
      </c>
      <c r="L21" s="1">
        <f t="shared" si="5"/>
        <v>6529.3806246691374</v>
      </c>
      <c r="M21" s="1">
        <f t="shared" si="6"/>
        <v>0.83508999513539806</v>
      </c>
      <c r="N21" s="1">
        <f t="shared" si="15"/>
        <v>0.53348526441187127</v>
      </c>
      <c r="O21" s="5">
        <f t="shared" si="16"/>
        <v>10220.751720487031</v>
      </c>
      <c r="P21" s="1">
        <f t="shared" si="13"/>
        <v>1.6701799902707961</v>
      </c>
      <c r="Q21" s="1">
        <f t="shared" si="14"/>
        <v>1.0669705288237425</v>
      </c>
    </row>
    <row r="22" spans="2:17" x14ac:dyDescent="0.25">
      <c r="B22">
        <v>2005</v>
      </c>
      <c r="C22">
        <v>5.15</v>
      </c>
      <c r="D22">
        <v>195.3</v>
      </c>
      <c r="E22">
        <v>12755</v>
      </c>
      <c r="F22">
        <v>19971</v>
      </c>
      <c r="G22">
        <f t="shared" si="0"/>
        <v>1.9530000000000001</v>
      </c>
      <c r="H22" s="2">
        <f t="shared" si="1"/>
        <v>2.6369687660010244</v>
      </c>
      <c r="I22" s="3">
        <f t="shared" si="2"/>
        <v>-3.2770097286226332E-2</v>
      </c>
      <c r="J22" s="3">
        <f t="shared" si="3"/>
        <v>3.3880359978824805E-2</v>
      </c>
      <c r="K22" s="4">
        <f t="shared" si="4"/>
        <v>5273.9375320020481</v>
      </c>
      <c r="L22" s="1">
        <f>E22/G22</f>
        <v>6530.9779825908854</v>
      </c>
      <c r="M22" s="1">
        <f t="shared" si="6"/>
        <v>0.80752646021168173</v>
      </c>
      <c r="N22" s="1">
        <f t="shared" si="15"/>
        <v>0.51574783435982174</v>
      </c>
      <c r="O22" s="5">
        <f t="shared" si="16"/>
        <v>10225.806451612903</v>
      </c>
      <c r="P22" s="1">
        <f t="shared" si="13"/>
        <v>1.6150529204233635</v>
      </c>
      <c r="Q22" s="1">
        <f t="shared" si="14"/>
        <v>1.0314956687196435</v>
      </c>
    </row>
    <row r="23" spans="2:17" x14ac:dyDescent="0.25">
      <c r="B23">
        <v>2006</v>
      </c>
      <c r="C23">
        <v>5.15</v>
      </c>
      <c r="D23">
        <v>201.6</v>
      </c>
      <c r="E23">
        <v>13167</v>
      </c>
      <c r="F23">
        <v>20614</v>
      </c>
      <c r="G23">
        <f t="shared" si="0"/>
        <v>2.016</v>
      </c>
      <c r="H23" s="2">
        <f t="shared" si="1"/>
        <v>2.5545634920634921</v>
      </c>
      <c r="I23" s="3">
        <f t="shared" si="2"/>
        <v>-3.1250000000000097E-2</v>
      </c>
      <c r="J23" s="3">
        <f t="shared" si="3"/>
        <v>3.2258064516128941E-2</v>
      </c>
      <c r="K23" s="4">
        <f t="shared" si="4"/>
        <v>5109.1269841269841</v>
      </c>
      <c r="L23" s="1">
        <f t="shared" si="5"/>
        <v>6531.25</v>
      </c>
      <c r="M23" s="1">
        <f>K23/L23</f>
        <v>0.7822586769955191</v>
      </c>
      <c r="N23" s="1">
        <f t="shared" si="15"/>
        <v>0.49966042495391477</v>
      </c>
      <c r="O23" s="5">
        <f t="shared" si="16"/>
        <v>10225.198412698413</v>
      </c>
      <c r="P23" s="1">
        <f>(K23*2)/L23</f>
        <v>1.5645173539910382</v>
      </c>
      <c r="Q23" s="1">
        <f>(K23*2)/O23</f>
        <v>0.99932084990782954</v>
      </c>
    </row>
    <row r="24" spans="2:17" x14ac:dyDescent="0.25">
      <c r="B24">
        <v>2007</v>
      </c>
      <c r="C24">
        <v>5.15</v>
      </c>
      <c r="D24">
        <v>207.3</v>
      </c>
      <c r="E24">
        <v>13540</v>
      </c>
      <c r="F24">
        <v>21203</v>
      </c>
      <c r="G24">
        <f t="shared" si="0"/>
        <v>2.073</v>
      </c>
      <c r="H24" s="2">
        <f t="shared" si="1"/>
        <v>2.4843222383019778</v>
      </c>
      <c r="I24" s="3">
        <f t="shared" si="2"/>
        <v>-2.749638205499276E-2</v>
      </c>
      <c r="J24" s="3">
        <f t="shared" si="3"/>
        <v>2.8273809523809611E-2</v>
      </c>
      <c r="K24" s="4">
        <f t="shared" si="4"/>
        <v>4968.6444766039558</v>
      </c>
      <c r="L24" s="1">
        <f t="shared" si="5"/>
        <v>6531.5967197298605</v>
      </c>
      <c r="M24" s="1">
        <f t="shared" si="6"/>
        <v>0.76070901033973415</v>
      </c>
      <c r="N24" s="1">
        <f t="shared" si="15"/>
        <v>0.48578031410649442</v>
      </c>
      <c r="O24" s="5">
        <f t="shared" si="16"/>
        <v>10228.171731789676</v>
      </c>
      <c r="P24" s="1">
        <f t="shared" ref="P24:P26" si="17">(K24*2)/L24</f>
        <v>1.5214180206794683</v>
      </c>
      <c r="Q24" s="1">
        <f t="shared" ref="Q24:Q26" si="18">(K24*2)/O24</f>
        <v>0.97156062821298883</v>
      </c>
    </row>
    <row r="25" spans="2:17" x14ac:dyDescent="0.25">
      <c r="B25">
        <v>2008</v>
      </c>
      <c r="C25">
        <v>5.85</v>
      </c>
      <c r="D25">
        <v>215.3</v>
      </c>
      <c r="E25">
        <v>14051</v>
      </c>
      <c r="F25">
        <v>22025</v>
      </c>
      <c r="G25">
        <f t="shared" si="0"/>
        <v>2.153</v>
      </c>
      <c r="H25" s="2">
        <f t="shared" si="1"/>
        <v>2.7171388759869948</v>
      </c>
      <c r="I25" s="3">
        <f t="shared" si="2"/>
        <v>9.3714347557483507E-2</v>
      </c>
      <c r="J25" s="3">
        <f>(D25-D24)/D24</f>
        <v>3.8591413410516161E-2</v>
      </c>
      <c r="K25" s="4">
        <f t="shared" si="4"/>
        <v>5434.2777519739893</v>
      </c>
      <c r="L25" s="1">
        <f t="shared" si="5"/>
        <v>6526.2424523920108</v>
      </c>
      <c r="M25" s="1">
        <f t="shared" si="6"/>
        <v>0.83268094797523307</v>
      </c>
      <c r="N25" s="1">
        <f t="shared" si="15"/>
        <v>0.53121452894438126</v>
      </c>
      <c r="O25" s="5">
        <f t="shared" si="16"/>
        <v>10229.911751045054</v>
      </c>
      <c r="P25" s="1">
        <f t="shared" si="17"/>
        <v>1.6653618959504661</v>
      </c>
      <c r="Q25" s="1">
        <f t="shared" si="18"/>
        <v>1.0624290578887625</v>
      </c>
    </row>
    <row r="26" spans="2:17" x14ac:dyDescent="0.25">
      <c r="B26">
        <v>2009</v>
      </c>
      <c r="C26">
        <v>6.55</v>
      </c>
      <c r="D26">
        <v>214.5</v>
      </c>
      <c r="E26">
        <v>13991</v>
      </c>
      <c r="F26">
        <v>21954</v>
      </c>
      <c r="G26">
        <f t="shared" si="0"/>
        <v>2.145</v>
      </c>
      <c r="H26" s="2">
        <f t="shared" si="1"/>
        <v>3.0536130536130535</v>
      </c>
      <c r="I26" s="3">
        <f t="shared" si="2"/>
        <v>0.12383400075707768</v>
      </c>
      <c r="J26" s="3">
        <f t="shared" si="3"/>
        <v>-3.7157454714352592E-3</v>
      </c>
      <c r="K26" s="4">
        <f t="shared" si="4"/>
        <v>6107.2261072261072</v>
      </c>
      <c r="L26" s="1">
        <f t="shared" si="5"/>
        <v>6522.6107226107224</v>
      </c>
      <c r="M26" s="1">
        <f t="shared" si="6"/>
        <v>0.93631620327353304</v>
      </c>
      <c r="N26" s="1">
        <f t="shared" si="15"/>
        <v>0.59670219549968118</v>
      </c>
      <c r="O26" s="5">
        <f t="shared" si="16"/>
        <v>10234.965034965035</v>
      </c>
      <c r="P26" s="1">
        <f t="shared" si="17"/>
        <v>1.8726324065470661</v>
      </c>
      <c r="Q26" s="1">
        <f t="shared" si="18"/>
        <v>1.1934043909993624</v>
      </c>
    </row>
    <row r="27" spans="2:17" x14ac:dyDescent="0.25">
      <c r="B27">
        <v>2010</v>
      </c>
      <c r="C27">
        <v>7.25</v>
      </c>
      <c r="D27">
        <v>218.1</v>
      </c>
      <c r="E27">
        <v>14218</v>
      </c>
      <c r="F27">
        <v>22314</v>
      </c>
      <c r="G27">
        <f t="shared" si="0"/>
        <v>2.181</v>
      </c>
      <c r="H27" s="2">
        <f t="shared" si="1"/>
        <v>3.3241632278771207</v>
      </c>
      <c r="I27" s="3">
        <f t="shared" si="2"/>
        <v>8.8600018900217445E-2</v>
      </c>
      <c r="J27" s="3">
        <f t="shared" si="3"/>
        <v>1.6783216783216755E-2</v>
      </c>
      <c r="K27" s="4">
        <f t="shared" si="4"/>
        <v>6648.3264557542416</v>
      </c>
      <c r="L27" s="1">
        <f t="shared" si="5"/>
        <v>6519.0279688216415</v>
      </c>
      <c r="M27" s="1">
        <f t="shared" si="6"/>
        <v>1.0198340132226755</v>
      </c>
      <c r="N27" s="1">
        <f t="shared" si="15"/>
        <v>0.64981625885094574</v>
      </c>
      <c r="O27" s="5">
        <f t="shared" si="16"/>
        <v>10231.08665749656</v>
      </c>
      <c r="P27" s="1">
        <f>(K27*2)/L27</f>
        <v>2.0396680264453511</v>
      </c>
      <c r="Q27" s="1">
        <f>(K27*2)/O27</f>
        <v>1.2996325177018915</v>
      </c>
    </row>
    <row r="28" spans="2:17" x14ac:dyDescent="0.25">
      <c r="B28">
        <v>2011</v>
      </c>
      <c r="C28">
        <v>7.25</v>
      </c>
      <c r="D28">
        <v>224.9</v>
      </c>
      <c r="E28">
        <v>14657</v>
      </c>
      <c r="F28">
        <v>23021</v>
      </c>
      <c r="G28">
        <f t="shared" si="0"/>
        <v>2.2490000000000001</v>
      </c>
      <c r="H28" s="2">
        <f t="shared" si="1"/>
        <v>3.2236549577590039</v>
      </c>
      <c r="I28" s="3">
        <f t="shared" si="2"/>
        <v>-3.0235660293463827E-2</v>
      </c>
      <c r="J28" s="3">
        <f t="shared" si="3"/>
        <v>3.117835855112339E-2</v>
      </c>
      <c r="K28" s="4">
        <f t="shared" si="4"/>
        <v>6447.309915518008</v>
      </c>
      <c r="L28" s="1">
        <f t="shared" si="5"/>
        <v>6517.1187194308577</v>
      </c>
      <c r="M28" s="1">
        <f t="shared" si="6"/>
        <v>0.98928839462372931</v>
      </c>
      <c r="N28" s="1">
        <f t="shared" si="15"/>
        <v>0.62985969332348724</v>
      </c>
      <c r="O28" s="5">
        <f t="shared" si="16"/>
        <v>10236.104935526901</v>
      </c>
      <c r="P28" s="1">
        <f t="shared" ref="P28:P31" si="19">(K28*2)/L28</f>
        <v>1.9785767892474586</v>
      </c>
      <c r="Q28" s="1">
        <f t="shared" ref="Q28:Q31" si="20">(K28*2)/O28</f>
        <v>1.2597193866469745</v>
      </c>
    </row>
    <row r="29" spans="2:17" x14ac:dyDescent="0.25">
      <c r="B29">
        <v>2012</v>
      </c>
      <c r="C29">
        <v>7.25</v>
      </c>
      <c r="D29">
        <v>229.6</v>
      </c>
      <c r="E29">
        <v>14937</v>
      </c>
      <c r="F29">
        <v>23492</v>
      </c>
      <c r="G29">
        <f t="shared" si="0"/>
        <v>2.2959999999999998</v>
      </c>
      <c r="H29" s="2">
        <f t="shared" si="1"/>
        <v>3.1576655052264813</v>
      </c>
      <c r="I29" s="3">
        <f t="shared" si="2"/>
        <v>-2.0470383275261163E-2</v>
      </c>
      <c r="J29" s="3">
        <f t="shared" si="3"/>
        <v>2.0898176967541079E-2</v>
      </c>
      <c r="K29" s="4">
        <f t="shared" si="4"/>
        <v>6315.3310104529628</v>
      </c>
      <c r="L29" s="1">
        <f t="shared" si="5"/>
        <v>6505.6620209059238</v>
      </c>
      <c r="M29" s="1">
        <f t="shared" si="6"/>
        <v>0.97074379058713278</v>
      </c>
      <c r="N29" s="1">
        <f t="shared" si="15"/>
        <v>0.61723139792269721</v>
      </c>
      <c r="O29" s="5">
        <f t="shared" si="16"/>
        <v>10231.707317073171</v>
      </c>
      <c r="P29" s="1">
        <f t="shared" si="19"/>
        <v>1.9414875811742656</v>
      </c>
      <c r="Q29" s="1">
        <f t="shared" si="20"/>
        <v>1.2344627958453944</v>
      </c>
    </row>
    <row r="30" spans="2:17" x14ac:dyDescent="0.25">
      <c r="B30">
        <v>2013</v>
      </c>
      <c r="C30">
        <v>7.25</v>
      </c>
      <c r="D30">
        <v>233</v>
      </c>
      <c r="E30">
        <v>15156</v>
      </c>
      <c r="F30">
        <v>23836</v>
      </c>
      <c r="G30">
        <f t="shared" si="0"/>
        <v>2.33</v>
      </c>
      <c r="H30" s="2">
        <f t="shared" si="1"/>
        <v>3.1115879828326181</v>
      </c>
      <c r="I30" s="3">
        <f t="shared" si="2"/>
        <v>-1.459227467811171E-2</v>
      </c>
      <c r="J30" s="3">
        <f t="shared" si="3"/>
        <v>1.4808362369338005E-2</v>
      </c>
      <c r="K30" s="4">
        <f t="shared" si="4"/>
        <v>6223.1759656652357</v>
      </c>
      <c r="L30" s="1">
        <f t="shared" si="5"/>
        <v>6504.7210300429178</v>
      </c>
      <c r="M30" s="1">
        <f t="shared" si="6"/>
        <v>0.95671681182370027</v>
      </c>
      <c r="N30" s="1">
        <f t="shared" si="15"/>
        <v>0.60832354421882862</v>
      </c>
      <c r="O30" s="5">
        <f t="shared" si="16"/>
        <v>10230.042918454936</v>
      </c>
      <c r="P30" s="1">
        <f t="shared" si="19"/>
        <v>1.9134336236474005</v>
      </c>
      <c r="Q30" s="1">
        <f t="shared" si="20"/>
        <v>1.2166470884376572</v>
      </c>
    </row>
    <row r="31" spans="2:17" x14ac:dyDescent="0.25">
      <c r="L31" s="1"/>
      <c r="M31" s="1"/>
      <c r="N31" s="1"/>
      <c r="O31" s="5"/>
      <c r="P31" s="1"/>
      <c r="Q31" s="1"/>
    </row>
    <row r="32" spans="2:17" x14ac:dyDescent="0.25">
      <c r="L32" s="1"/>
      <c r="N32" s="1"/>
      <c r="O32" s="5"/>
    </row>
    <row r="33" spans="12:12" x14ac:dyDescent="0.25">
      <c r="L33" s="1"/>
    </row>
    <row r="34" spans="12:12" x14ac:dyDescent="0.25">
      <c r="L34" s="1"/>
    </row>
    <row r="35" spans="12:12" x14ac:dyDescent="0.25">
      <c r="L35" s="1"/>
    </row>
    <row r="36" spans="12:12" x14ac:dyDescent="0.25">
      <c r="L36" s="1"/>
    </row>
  </sheetData>
  <pageMargins left="0.7" right="0.7" top="0.75" bottom="0.75" header="0.3" footer="0.3"/>
  <pageSetup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29"/>
  <sheetViews>
    <sheetView workbookViewId="0">
      <selection activeCell="D1" sqref="D1"/>
    </sheetView>
  </sheetViews>
  <sheetFormatPr defaultRowHeight="15" x14ac:dyDescent="0.25"/>
  <cols>
    <col min="3" max="3" width="11.85546875" customWidth="1"/>
  </cols>
  <sheetData>
    <row r="2" spans="1:3" x14ac:dyDescent="0.25">
      <c r="A2" t="s">
        <v>0</v>
      </c>
      <c r="B2" t="s">
        <v>13</v>
      </c>
      <c r="C2" t="s">
        <v>4</v>
      </c>
    </row>
    <row r="3" spans="1:3" x14ac:dyDescent="0.25">
      <c r="A3">
        <v>1970</v>
      </c>
      <c r="B3" s="3">
        <v>-0.10309278350515466</v>
      </c>
      <c r="C3" s="3">
        <v>0.1149425287356322</v>
      </c>
    </row>
    <row r="4" spans="1:3" x14ac:dyDescent="0.25">
      <c r="A4">
        <v>1972</v>
      </c>
      <c r="B4" s="3">
        <v>-7.1770334928229665E-2</v>
      </c>
      <c r="C4" s="3">
        <v>7.7319587628865982E-2</v>
      </c>
    </row>
    <row r="5" spans="1:3" x14ac:dyDescent="0.25">
      <c r="A5">
        <v>1976</v>
      </c>
      <c r="B5" s="3">
        <v>5.6019332161686974E-2</v>
      </c>
      <c r="C5" s="3">
        <v>0.36124401913875603</v>
      </c>
    </row>
    <row r="6" spans="1:3" x14ac:dyDescent="0.25">
      <c r="A6">
        <v>1979</v>
      </c>
      <c r="B6" s="3">
        <v>-1.179782009821524E-2</v>
      </c>
      <c r="C6" s="3">
        <v>0.27592267135325127</v>
      </c>
    </row>
    <row r="7" spans="1:3" x14ac:dyDescent="0.25">
      <c r="A7">
        <v>1980</v>
      </c>
      <c r="B7" s="3">
        <v>-5.8168731168396451E-2</v>
      </c>
      <c r="C7" s="3">
        <v>0.13498622589531697</v>
      </c>
    </row>
    <row r="8" spans="1:3" x14ac:dyDescent="0.25">
      <c r="A8">
        <v>1981</v>
      </c>
      <c r="B8" s="3">
        <v>-2.040526633308486E-2</v>
      </c>
      <c r="C8" s="3">
        <v>0.10315533980582524</v>
      </c>
    </row>
    <row r="9" spans="1:3" x14ac:dyDescent="0.25">
      <c r="A9">
        <v>1988</v>
      </c>
      <c r="B9" s="3">
        <v>-0.23161453930684708</v>
      </c>
      <c r="C9" s="3">
        <v>0.30143014301430132</v>
      </c>
    </row>
    <row r="10" spans="1:3" x14ac:dyDescent="0.25">
      <c r="A10">
        <v>1991</v>
      </c>
      <c r="B10" s="3">
        <v>-1.475003835448303E-2</v>
      </c>
      <c r="C10" s="3">
        <v>0.15131022823330509</v>
      </c>
    </row>
    <row r="11" spans="1:3" x14ac:dyDescent="0.25">
      <c r="A11">
        <v>1992</v>
      </c>
      <c r="B11" s="3">
        <v>8.5737329782046012E-2</v>
      </c>
      <c r="C11" s="3">
        <v>3.0102790014684456E-2</v>
      </c>
    </row>
    <row r="12" spans="1:3" x14ac:dyDescent="0.25">
      <c r="A12">
        <v>1994</v>
      </c>
      <c r="B12" s="3">
        <v>-5.3306342780027029E-2</v>
      </c>
      <c r="C12" s="3">
        <v>5.6307911617961344E-2</v>
      </c>
    </row>
    <row r="13" spans="1:3" x14ac:dyDescent="0.25">
      <c r="A13">
        <v>1996</v>
      </c>
      <c r="B13" s="3">
        <v>-5.5449330783938794E-2</v>
      </c>
      <c r="C13" s="3">
        <v>5.8704453441295663E-2</v>
      </c>
    </row>
    <row r="14" spans="1:3" x14ac:dyDescent="0.25">
      <c r="A14">
        <v>1997</v>
      </c>
      <c r="B14" s="3">
        <v>9.2578339747113866E-2</v>
      </c>
      <c r="C14" s="3">
        <v>2.2944550669216024E-2</v>
      </c>
    </row>
    <row r="15" spans="1:3" x14ac:dyDescent="0.25">
      <c r="A15">
        <v>1998</v>
      </c>
      <c r="B15" s="3">
        <v>6.758153051340017E-2</v>
      </c>
      <c r="C15" s="3">
        <v>1.5576323987538941E-2</v>
      </c>
    </row>
    <row r="16" spans="1:3" x14ac:dyDescent="0.25">
      <c r="A16">
        <v>2000</v>
      </c>
      <c r="B16" s="3">
        <v>-5.342624854819987E-2</v>
      </c>
      <c r="C16" s="3">
        <v>5.6441717791410974E-2</v>
      </c>
    </row>
    <row r="17" spans="1:3" x14ac:dyDescent="0.25">
      <c r="A17">
        <v>2001</v>
      </c>
      <c r="B17" s="3">
        <v>-2.766798418972323E-2</v>
      </c>
      <c r="C17" s="3">
        <v>2.8455284552845562E-2</v>
      </c>
    </row>
    <row r="18" spans="1:3" x14ac:dyDescent="0.25">
      <c r="A18">
        <v>2002</v>
      </c>
      <c r="B18" s="3">
        <v>-1.5564202334630451E-2</v>
      </c>
      <c r="C18" s="3">
        <v>1.5810276679841962E-2</v>
      </c>
    </row>
    <row r="19" spans="1:3" x14ac:dyDescent="0.25">
      <c r="A19">
        <v>2003</v>
      </c>
      <c r="B19" s="3">
        <v>-2.2282608695652229E-2</v>
      </c>
      <c r="C19" s="3">
        <v>2.2790439132851552E-2</v>
      </c>
    </row>
    <row r="20" spans="1:3" x14ac:dyDescent="0.25">
      <c r="A20">
        <v>2004</v>
      </c>
      <c r="B20" s="3">
        <v>-2.593965060878755E-2</v>
      </c>
      <c r="C20" s="3">
        <v>2.6630434782608726E-2</v>
      </c>
    </row>
    <row r="21" spans="1:3" x14ac:dyDescent="0.25">
      <c r="A21">
        <v>2005</v>
      </c>
      <c r="B21" s="3">
        <v>-3.2770097286226332E-2</v>
      </c>
      <c r="C21" s="3">
        <v>3.3880359978824805E-2</v>
      </c>
    </row>
    <row r="22" spans="1:3" x14ac:dyDescent="0.25">
      <c r="A22">
        <v>2006</v>
      </c>
      <c r="B22" s="3">
        <v>-3.1250000000000097E-2</v>
      </c>
      <c r="C22" s="3">
        <v>3.2258064516128941E-2</v>
      </c>
    </row>
    <row r="23" spans="1:3" x14ac:dyDescent="0.25">
      <c r="A23">
        <v>2007</v>
      </c>
      <c r="B23" s="3">
        <v>-2.749638205499276E-2</v>
      </c>
      <c r="C23" s="3">
        <v>2.8273809523809611E-2</v>
      </c>
    </row>
    <row r="24" spans="1:3" x14ac:dyDescent="0.25">
      <c r="A24">
        <v>2008</v>
      </c>
      <c r="B24" s="3">
        <v>9.3714347557483507E-2</v>
      </c>
      <c r="C24" s="3">
        <v>3.8591413410516161E-2</v>
      </c>
    </row>
    <row r="25" spans="1:3" x14ac:dyDescent="0.25">
      <c r="A25">
        <v>2009</v>
      </c>
      <c r="B25" s="3">
        <v>0.12383400075707768</v>
      </c>
      <c r="C25" s="3">
        <v>-3.7157454714352592E-3</v>
      </c>
    </row>
    <row r="26" spans="1:3" x14ac:dyDescent="0.25">
      <c r="A26">
        <v>2010</v>
      </c>
      <c r="B26" s="3">
        <v>8.8600018900217445E-2</v>
      </c>
      <c r="C26" s="3">
        <v>1.6783216783216755E-2</v>
      </c>
    </row>
    <row r="27" spans="1:3" x14ac:dyDescent="0.25">
      <c r="A27">
        <v>2011</v>
      </c>
      <c r="B27" s="3">
        <v>-3.0235660293463827E-2</v>
      </c>
      <c r="C27" s="3">
        <v>3.117835855112339E-2</v>
      </c>
    </row>
    <row r="28" spans="1:3" x14ac:dyDescent="0.25">
      <c r="A28">
        <v>2012</v>
      </c>
      <c r="B28" s="3">
        <v>-2.0470383275261163E-2</v>
      </c>
      <c r="C28" s="3">
        <v>2.0898176967541079E-2</v>
      </c>
    </row>
    <row r="29" spans="1:3" x14ac:dyDescent="0.25">
      <c r="A29">
        <v>2013</v>
      </c>
      <c r="B29" s="3">
        <v>-1.459227467811171E-2</v>
      </c>
      <c r="C29" s="3">
        <v>1.4808362369338005E-2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31"/>
  <sheetViews>
    <sheetView topLeftCell="A16" workbookViewId="0">
      <selection activeCell="A2" sqref="A2:C29"/>
    </sheetView>
  </sheetViews>
  <sheetFormatPr defaultRowHeight="15" x14ac:dyDescent="0.25"/>
  <cols>
    <col min="2" max="2" width="15.140625" customWidth="1"/>
    <col min="3" max="3" width="12.42578125" customWidth="1"/>
  </cols>
  <sheetData>
    <row r="2" spans="1:3" x14ac:dyDescent="0.25">
      <c r="B2" t="s">
        <v>7</v>
      </c>
      <c r="C2" t="s">
        <v>11</v>
      </c>
    </row>
    <row r="3" spans="1:3" x14ac:dyDescent="0.25">
      <c r="A3">
        <v>1970</v>
      </c>
      <c r="B3" s="1">
        <v>1.2673267326732673</v>
      </c>
      <c r="C3" s="1">
        <v>0.80645161290322576</v>
      </c>
    </row>
    <row r="4" spans="1:3" x14ac:dyDescent="0.25">
      <c r="A4">
        <v>1972</v>
      </c>
      <c r="B4" s="1">
        <v>1.1747430249632895</v>
      </c>
      <c r="C4" s="1">
        <v>0.7485380116959065</v>
      </c>
    </row>
    <row r="5" spans="1:3" x14ac:dyDescent="0.25">
      <c r="A5">
        <v>1976</v>
      </c>
      <c r="B5" s="1">
        <v>1.2395580706009159</v>
      </c>
      <c r="C5" s="1">
        <v>0.79105760963026639</v>
      </c>
    </row>
    <row r="6" spans="1:3" x14ac:dyDescent="0.25">
      <c r="A6">
        <v>1979</v>
      </c>
      <c r="B6" s="1">
        <v>1.2275132275132274</v>
      </c>
      <c r="C6" s="1">
        <v>0.78251484079870481</v>
      </c>
    </row>
    <row r="7" spans="1:3" x14ac:dyDescent="0.25">
      <c r="A7">
        <v>1980</v>
      </c>
      <c r="B7" s="1">
        <v>1.1560693641618498</v>
      </c>
      <c r="C7" s="1">
        <v>0.73686712621820771</v>
      </c>
    </row>
    <row r="8" spans="1:3" x14ac:dyDescent="0.25">
      <c r="A8">
        <v>1981</v>
      </c>
      <c r="B8" s="1">
        <v>1.1323305729254691</v>
      </c>
      <c r="C8" s="1">
        <v>0.72143857004414791</v>
      </c>
    </row>
    <row r="9" spans="1:3" x14ac:dyDescent="0.25">
      <c r="A9">
        <v>1988</v>
      </c>
      <c r="B9" s="1">
        <v>0.8696780893042575</v>
      </c>
      <c r="C9" s="1">
        <v>0.55408534568309631</v>
      </c>
    </row>
    <row r="10" spans="1:3" x14ac:dyDescent="0.25">
      <c r="A10">
        <v>1991</v>
      </c>
      <c r="B10" s="1">
        <v>0.85730400451212629</v>
      </c>
      <c r="C10" s="1">
        <v>0.54582016661878763</v>
      </c>
    </row>
    <row r="11" spans="1:3" x14ac:dyDescent="0.25">
      <c r="A11">
        <v>1992</v>
      </c>
      <c r="B11" s="1">
        <v>0.93028346284338392</v>
      </c>
      <c r="C11" s="1">
        <v>0.59295430763864665</v>
      </c>
    </row>
    <row r="12" spans="1:3" x14ac:dyDescent="0.25">
      <c r="A12">
        <v>1994</v>
      </c>
      <c r="B12" s="1">
        <v>0.87982610495807878</v>
      </c>
      <c r="C12" s="1">
        <v>0.56138960438544339</v>
      </c>
    </row>
    <row r="13" spans="1:3" x14ac:dyDescent="0.25">
      <c r="A13">
        <v>1996</v>
      </c>
      <c r="B13" s="1">
        <v>0.83064594937945857</v>
      </c>
      <c r="C13" s="1">
        <v>0.53005737091544025</v>
      </c>
    </row>
    <row r="14" spans="1:3" x14ac:dyDescent="0.25">
      <c r="A14">
        <v>1997</v>
      </c>
      <c r="B14" s="1">
        <v>0.90709443330468809</v>
      </c>
      <c r="C14" s="1">
        <v>0.57926829268292679</v>
      </c>
    </row>
    <row r="15" spans="1:3" x14ac:dyDescent="0.25">
      <c r="A15">
        <v>1998</v>
      </c>
      <c r="B15" s="1">
        <v>0.96859131088959938</v>
      </c>
      <c r="C15" s="1">
        <v>0.61824729891956787</v>
      </c>
    </row>
    <row r="16" spans="1:3" x14ac:dyDescent="0.25">
      <c r="A16">
        <v>2000</v>
      </c>
      <c r="B16" s="1">
        <v>0.91645164160512504</v>
      </c>
      <c r="C16" s="1">
        <v>0.58512753507924786</v>
      </c>
    </row>
    <row r="17" spans="1:3" x14ac:dyDescent="0.25">
      <c r="A17">
        <v>2001</v>
      </c>
      <c r="B17" s="1">
        <v>0.89031031204079869</v>
      </c>
      <c r="C17" s="1">
        <v>0.56893504197967304</v>
      </c>
    </row>
    <row r="18" spans="1:3" x14ac:dyDescent="0.25">
      <c r="A18">
        <v>2002</v>
      </c>
      <c r="B18" s="1">
        <v>0.87614834977883638</v>
      </c>
      <c r="C18" s="1">
        <v>0.56002609830361039</v>
      </c>
    </row>
    <row r="19" spans="1:3" x14ac:dyDescent="0.25">
      <c r="A19">
        <v>2003</v>
      </c>
      <c r="B19" s="1">
        <v>0.85726175613816069</v>
      </c>
      <c r="C19" s="1">
        <v>0.54758107389686339</v>
      </c>
    </row>
    <row r="20" spans="1:3" x14ac:dyDescent="0.25">
      <c r="A20">
        <v>2004</v>
      </c>
      <c r="B20" s="1">
        <v>0.83508999513539806</v>
      </c>
      <c r="C20" s="1">
        <v>0.53348526441187127</v>
      </c>
    </row>
    <row r="21" spans="1:3" x14ac:dyDescent="0.25">
      <c r="A21">
        <v>2005</v>
      </c>
      <c r="B21" s="1">
        <v>0.80752646021168173</v>
      </c>
      <c r="C21" s="1">
        <v>0.51574783435982174</v>
      </c>
    </row>
    <row r="22" spans="1:3" x14ac:dyDescent="0.25">
      <c r="A22">
        <v>2006</v>
      </c>
      <c r="B22" s="1">
        <v>0.7822586769955191</v>
      </c>
      <c r="C22" s="1">
        <v>0.49966042495391477</v>
      </c>
    </row>
    <row r="23" spans="1:3" x14ac:dyDescent="0.25">
      <c r="A23">
        <v>2007</v>
      </c>
      <c r="B23" s="1">
        <v>0.76070901033973415</v>
      </c>
      <c r="C23" s="1">
        <v>0.48578031410649442</v>
      </c>
    </row>
    <row r="24" spans="1:3" x14ac:dyDescent="0.25">
      <c r="A24">
        <v>2008</v>
      </c>
      <c r="B24" s="1">
        <v>0.83268094797523307</v>
      </c>
      <c r="C24" s="1">
        <v>0.53121452894438126</v>
      </c>
    </row>
    <row r="25" spans="1:3" x14ac:dyDescent="0.25">
      <c r="A25">
        <v>2009</v>
      </c>
      <c r="B25" s="1">
        <v>0.93631620327353304</v>
      </c>
      <c r="C25" s="1">
        <v>0.59670219549968118</v>
      </c>
    </row>
    <row r="26" spans="1:3" x14ac:dyDescent="0.25">
      <c r="A26">
        <v>2010</v>
      </c>
      <c r="B26" s="1">
        <v>1.0198340132226755</v>
      </c>
      <c r="C26" s="1">
        <v>0.64981625885094574</v>
      </c>
    </row>
    <row r="27" spans="1:3" x14ac:dyDescent="0.25">
      <c r="A27">
        <v>2011</v>
      </c>
      <c r="B27" s="1">
        <v>0.98928839462372931</v>
      </c>
      <c r="C27" s="1">
        <v>0.62985969332348724</v>
      </c>
    </row>
    <row r="28" spans="1:3" x14ac:dyDescent="0.25">
      <c r="A28">
        <v>2012</v>
      </c>
      <c r="B28" s="1">
        <v>0.97074379058713278</v>
      </c>
      <c r="C28" s="1">
        <v>0.61723139792269721</v>
      </c>
    </row>
    <row r="29" spans="1:3" x14ac:dyDescent="0.25">
      <c r="A29">
        <v>2013</v>
      </c>
      <c r="B29" s="1">
        <v>0.95671681182370027</v>
      </c>
      <c r="C29" s="1">
        <v>0.60832354421882862</v>
      </c>
    </row>
    <row r="30" spans="1:3" x14ac:dyDescent="0.25">
      <c r="B30" s="1"/>
      <c r="C30" s="1"/>
    </row>
    <row r="31" spans="1:3" x14ac:dyDescent="0.25">
      <c r="C31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0EF37-8593-4444-A599-58933284C09C}">
  <dimension ref="A2:C30"/>
  <sheetViews>
    <sheetView tabSelected="1" workbookViewId="0">
      <selection activeCell="K1" sqref="K1"/>
    </sheetView>
  </sheetViews>
  <sheetFormatPr defaultRowHeight="15" x14ac:dyDescent="0.25"/>
  <cols>
    <col min="2" max="2" width="11.42578125" customWidth="1"/>
    <col min="3" max="3" width="12.5703125" customWidth="1"/>
  </cols>
  <sheetData>
    <row r="2" spans="1:3" x14ac:dyDescent="0.25">
      <c r="B2" t="s">
        <v>14</v>
      </c>
      <c r="C2" t="s">
        <v>15</v>
      </c>
    </row>
    <row r="3" spans="1:3" x14ac:dyDescent="0.25">
      <c r="A3">
        <v>1970</v>
      </c>
      <c r="B3" s="1">
        <v>2.5346534653465347</v>
      </c>
      <c r="C3" s="1">
        <v>1.6129032258064515</v>
      </c>
    </row>
    <row r="4" spans="1:3" x14ac:dyDescent="0.25">
      <c r="A4">
        <v>1972</v>
      </c>
      <c r="B4" s="1">
        <v>2.3494860499265791</v>
      </c>
      <c r="C4" s="1">
        <v>1.497076023391813</v>
      </c>
    </row>
    <row r="5" spans="1:3" x14ac:dyDescent="0.25">
      <c r="A5">
        <v>1976</v>
      </c>
      <c r="B5" s="1">
        <v>2.4791161412018319</v>
      </c>
      <c r="C5" s="1">
        <v>1.5821152192605328</v>
      </c>
    </row>
    <row r="6" spans="1:3" x14ac:dyDescent="0.25">
      <c r="A6">
        <v>1979</v>
      </c>
      <c r="B6" s="1">
        <v>2.4550264550264549</v>
      </c>
      <c r="C6" s="1">
        <v>1.5650296815974096</v>
      </c>
    </row>
    <row r="7" spans="1:3" x14ac:dyDescent="0.25">
      <c r="A7">
        <v>1980</v>
      </c>
      <c r="B7" s="1">
        <v>2.3121387283236996</v>
      </c>
      <c r="C7" s="1">
        <v>1.4737342524364154</v>
      </c>
    </row>
    <row r="8" spans="1:3" x14ac:dyDescent="0.25">
      <c r="A8">
        <v>1981</v>
      </c>
      <c r="B8" s="1">
        <v>2.2646611458509383</v>
      </c>
      <c r="C8" s="1">
        <v>1.4428771400882958</v>
      </c>
    </row>
    <row r="9" spans="1:3" x14ac:dyDescent="0.25">
      <c r="A9">
        <v>1988</v>
      </c>
      <c r="B9" s="1">
        <v>1.739356178608515</v>
      </c>
      <c r="C9" s="1">
        <v>1.1081706913661926</v>
      </c>
    </row>
    <row r="10" spans="1:3" x14ac:dyDescent="0.25">
      <c r="A10">
        <v>1991</v>
      </c>
      <c r="B10" s="1">
        <v>1.7146080090242526</v>
      </c>
      <c r="C10" s="1">
        <v>1.0916403332375753</v>
      </c>
    </row>
    <row r="11" spans="1:3" x14ac:dyDescent="0.25">
      <c r="A11">
        <v>1992</v>
      </c>
      <c r="B11" s="1">
        <v>1.8605669256867678</v>
      </c>
      <c r="C11" s="1">
        <v>1.1859086152772933</v>
      </c>
    </row>
    <row r="12" spans="1:3" x14ac:dyDescent="0.25">
      <c r="A12">
        <v>1994</v>
      </c>
      <c r="B12" s="1">
        <v>1.7596522099161576</v>
      </c>
      <c r="C12" s="1">
        <v>1.1227792087708868</v>
      </c>
    </row>
    <row r="13" spans="1:3" x14ac:dyDescent="0.25">
      <c r="A13">
        <v>1996</v>
      </c>
      <c r="B13" s="1">
        <v>1.6612918987589171</v>
      </c>
      <c r="C13" s="1">
        <v>1.0601147418308805</v>
      </c>
    </row>
    <row r="14" spans="1:3" x14ac:dyDescent="0.25">
      <c r="A14">
        <v>1997</v>
      </c>
      <c r="B14" s="1">
        <v>1.8141888666093762</v>
      </c>
      <c r="C14" s="1">
        <v>1.1585365853658536</v>
      </c>
    </row>
    <row r="15" spans="1:3" x14ac:dyDescent="0.25">
      <c r="A15">
        <v>1998</v>
      </c>
      <c r="B15" s="1">
        <v>1.9371826217791988</v>
      </c>
      <c r="C15" s="1">
        <v>1.2364945978391357</v>
      </c>
    </row>
    <row r="16" spans="1:3" x14ac:dyDescent="0.25">
      <c r="A16">
        <v>2000</v>
      </c>
      <c r="B16" s="1">
        <v>1.8329032832102501</v>
      </c>
      <c r="C16" s="1">
        <v>1.1702550701584957</v>
      </c>
    </row>
    <row r="17" spans="1:3" x14ac:dyDescent="0.25">
      <c r="A17">
        <v>2001</v>
      </c>
      <c r="B17" s="1">
        <v>1.7806206240815974</v>
      </c>
      <c r="C17" s="1">
        <v>1.1378700839593461</v>
      </c>
    </row>
    <row r="18" spans="1:3" x14ac:dyDescent="0.25">
      <c r="A18">
        <v>2002</v>
      </c>
      <c r="B18" s="1">
        <v>1.7522966995576728</v>
      </c>
      <c r="C18" s="1">
        <v>1.1200521966072208</v>
      </c>
    </row>
    <row r="19" spans="1:3" x14ac:dyDescent="0.25">
      <c r="A19">
        <v>2003</v>
      </c>
      <c r="B19" s="1">
        <v>1.7145235122763214</v>
      </c>
      <c r="C19" s="1">
        <v>1.0951621477937268</v>
      </c>
    </row>
    <row r="20" spans="1:3" x14ac:dyDescent="0.25">
      <c r="A20">
        <v>2004</v>
      </c>
      <c r="B20" s="1">
        <v>1.6701799902707961</v>
      </c>
      <c r="C20" s="1">
        <v>1.0669705288237425</v>
      </c>
    </row>
    <row r="21" spans="1:3" x14ac:dyDescent="0.25">
      <c r="A21">
        <v>2005</v>
      </c>
      <c r="B21" s="1">
        <v>1.6150529204233635</v>
      </c>
      <c r="C21" s="1">
        <v>1.0314956687196435</v>
      </c>
    </row>
    <row r="22" spans="1:3" x14ac:dyDescent="0.25">
      <c r="A22">
        <v>2006</v>
      </c>
      <c r="B22" s="1">
        <v>1.5645173539910382</v>
      </c>
      <c r="C22" s="1">
        <v>0.99932084990782954</v>
      </c>
    </row>
    <row r="23" spans="1:3" x14ac:dyDescent="0.25">
      <c r="A23">
        <v>2007</v>
      </c>
      <c r="B23" s="1">
        <v>1.5214180206794683</v>
      </c>
      <c r="C23" s="1">
        <v>0.97156062821298883</v>
      </c>
    </row>
    <row r="24" spans="1:3" x14ac:dyDescent="0.25">
      <c r="A24">
        <v>2008</v>
      </c>
      <c r="B24" s="1">
        <v>1.6653618959504661</v>
      </c>
      <c r="C24" s="1">
        <v>1.0624290578887625</v>
      </c>
    </row>
    <row r="25" spans="1:3" x14ac:dyDescent="0.25">
      <c r="A25">
        <v>2009</v>
      </c>
      <c r="B25" s="1">
        <v>1.8726324065470661</v>
      </c>
      <c r="C25" s="1">
        <v>1.1934043909993624</v>
      </c>
    </row>
    <row r="26" spans="1:3" x14ac:dyDescent="0.25">
      <c r="A26">
        <v>2010</v>
      </c>
      <c r="B26" s="1">
        <v>2.0396680264453511</v>
      </c>
      <c r="C26" s="1">
        <v>1.2996325177018915</v>
      </c>
    </row>
    <row r="27" spans="1:3" x14ac:dyDescent="0.25">
      <c r="A27">
        <v>2011</v>
      </c>
      <c r="B27" s="1">
        <v>1.9785767892474586</v>
      </c>
      <c r="C27" s="1">
        <v>1.2597193866469745</v>
      </c>
    </row>
    <row r="28" spans="1:3" x14ac:dyDescent="0.25">
      <c r="A28">
        <v>2012</v>
      </c>
      <c r="B28" s="1">
        <v>1.9414875811742656</v>
      </c>
      <c r="C28" s="1">
        <v>1.2344627958453944</v>
      </c>
    </row>
    <row r="29" spans="1:3" x14ac:dyDescent="0.25">
      <c r="A29">
        <v>2013</v>
      </c>
      <c r="B29" s="1">
        <v>1.9134336236474005</v>
      </c>
      <c r="C29" s="1">
        <v>1.2166470884376572</v>
      </c>
    </row>
    <row r="30" spans="1:3" x14ac:dyDescent="0.25">
      <c r="B30" s="1"/>
      <c r="C3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Bobby</dc:creator>
  <cp:lastModifiedBy>HP</cp:lastModifiedBy>
  <cp:lastPrinted>2018-10-22T14:24:17Z</cp:lastPrinted>
  <dcterms:created xsi:type="dcterms:W3CDTF">2018-04-15T17:00:28Z</dcterms:created>
  <dcterms:modified xsi:type="dcterms:W3CDTF">2020-11-30T14:41:53Z</dcterms:modified>
</cp:coreProperties>
</file>